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firstSheet="1" activeTab="2"/>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state="hidden" r:id="rId16"/>
    <sheet name="Feuil2" sheetId="17" state="hidden" r:id="rId17"/>
    <sheet name="EQUIPE POUSSIN" sheetId="18" r:id="rId18"/>
    <sheet name="EQUIPE BENJAMIN" sheetId="19" r:id="rId19"/>
    <sheet name="EQUIPE MINIME" sheetId="20" r:id="rId20"/>
  </sheets>
  <externalReferences>
    <externalReference r:id="rId23"/>
    <externalReference r:id="rId24"/>
    <externalReference r:id="rId25"/>
    <externalReference r:id="rId26"/>
    <externalReference r:id="rId27"/>
  </externalReferences>
  <definedNames/>
  <calcPr fullCalcOnLoad="1"/>
</workbook>
</file>

<file path=xl/sharedStrings.xml><?xml version="1.0" encoding="utf-8"?>
<sst xmlns="http://schemas.openxmlformats.org/spreadsheetml/2006/main" count="2497" uniqueCount="570">
  <si>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</si>
  <si>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</si>
  <si>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</si>
  <si>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</si>
  <si>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</si>
  <si>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</si>
  <si>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</si>
  <si>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</si>
  <si>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</si>
  <si>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</si>
  <si>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</si>
  <si>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</si>
  <si>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</si>
  <si>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</si>
  <si>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</si>
  <si>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</si>
  <si>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</si>
  <si>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</si>
  <si>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</si>
  <si>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</si>
  <si>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</si>
  <si>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</si>
  <si>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</si>
  <si>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</si>
  <si>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</si>
  <si>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</si>
  <si>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</si>
  <si>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</si>
  <si>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</si>
  <si>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</si>
  <si>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</si>
  <si>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</si>
  <si>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</si>
  <si>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</si>
  <si>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</si>
  <si>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</si>
  <si>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</si>
  <si>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</si>
  <si>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</si>
  <si>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</si>
  <si>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</si>
  <si>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</si>
  <si>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</si>
  <si>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</si>
  <si>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</si>
  <si>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</si>
  <si>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</si>
  <si>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</si>
  <si>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</si>
  <si>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</si>
  <si>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</si>
  <si>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</si>
  <si>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</si>
  <si>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</si>
  <si>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</si>
  <si>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</si>
  <si>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</si>
  <si>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</si>
  <si>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</si>
  <si>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</si>
  <si>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</si>
  <si>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</si>
  <si>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</si>
  <si>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</si>
  <si>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</si>
  <si>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</si>
  <si>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</si>
  <si>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</si>
  <si>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</si>
  <si>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</si>
  <si>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</si>
  <si>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</si>
  <si>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</si>
  <si>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</si>
  <si>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</si>
  <si>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</si>
  <si>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</si>
  <si>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</si>
  <si>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</si>
  <si>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</si>
  <si>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</si>
  <si>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</si>
  <si>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</si>
  <si>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</si>
  <si>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</si>
  <si>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</si>
  <si>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</si>
  <si>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</si>
  <si>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</si>
  <si>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</si>
  <si>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</si>
  <si>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</si>
  <si>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</si>
  <si>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</si>
  <si>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</si>
  <si>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</si>
  <si>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</si>
  <si>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</si>
  <si>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</si>
  <si>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</si>
  <si>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</si>
  <si>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</si>
  <si>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</si>
  <si>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</si>
  <si>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</si>
  <si>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</si>
  <si>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</si>
  <si>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</si>
  <si>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</si>
  <si>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</si>
  <si>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</si>
  <si>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</si>
  <si>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</si>
  <si>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</si>
  <si>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</si>
  <si>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</si>
  <si>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</si>
  <si>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</si>
  <si>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</si>
  <si>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</si>
  <si>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</si>
  <si>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</si>
  <si>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</si>
  <si>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</si>
  <si>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</si>
  <si>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</si>
  <si>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</si>
  <si>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</si>
  <si>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</si>
  <si>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</si>
  <si>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</si>
  <si>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</si>
  <si>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</si>
  <si>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</si>
  <si>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</si>
  <si>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</si>
  <si>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</si>
  <si>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</si>
  <si>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</si>
  <si>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</si>
  <si>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</si>
  <si>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</si>
  <si>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</si>
  <si>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</si>
  <si>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</si>
  <si>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</si>
  <si>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</si>
  <si>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</si>
  <si>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</si>
  <si>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</si>
  <si>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</si>
  <si>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</si>
  <si>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</si>
  <si>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</si>
  <si>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</si>
  <si>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</si>
  <si>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</si>
  <si>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</si>
  <si>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</si>
  <si>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</si>
  <si>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</si>
  <si>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</si>
  <si>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</si>
  <si>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</si>
  <si>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</si>
  <si>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</si>
  <si>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</si>
  <si>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</si>
  <si>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</si>
  <si>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</si>
  <si>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</si>
  <si>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</si>
  <si>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</si>
  <si>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</si>
  <si>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</si>
  <si>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</si>
  <si>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</si>
  <si>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</si>
  <si>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</si>
  <si>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</si>
  <si>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</si>
  <si>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</si>
  <si>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</si>
  <si>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</si>
  <si>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</si>
  <si>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</si>
  <si>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</si>
  <si>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</si>
  <si>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</si>
  <si>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</si>
  <si>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</si>
  <si>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</si>
  <si>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</si>
  <si>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</si>
  <si>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</si>
  <si>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</si>
  <si>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</si>
  <si>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</si>
  <si>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</si>
  <si>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</si>
  <si>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</si>
  <si>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</si>
  <si>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</si>
  <si>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</si>
  <si>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</si>
  <si>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</si>
  <si>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</si>
  <si>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</si>
  <si>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</si>
  <si>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</si>
  <si>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</si>
  <si>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</si>
  <si>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</si>
  <si>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</si>
  <si>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</si>
  <si>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</si>
  <si>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</si>
  <si>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</si>
  <si>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</si>
  <si>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</si>
  <si>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</si>
  <si>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</si>
  <si>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</si>
  <si>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</si>
  <si>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</si>
  <si>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</si>
  <si>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</si>
  <si>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</si>
  <si>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</si>
  <si>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</si>
  <si>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</si>
  <si>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</si>
  <si>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</si>
  <si>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</si>
  <si>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</si>
  <si>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</si>
  <si>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</si>
  <si>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</si>
  <si>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</si>
  <si>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</si>
  <si>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</si>
  <si>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</si>
  <si>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</si>
  <si>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</si>
  <si>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</si>
  <si>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</si>
  <si>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</si>
  <si>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</si>
  <si>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</si>
  <si>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</si>
  <si>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</si>
  <si>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</si>
  <si>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</si>
  <si>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</si>
  <si>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</si>
  <si>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</si>
  <si>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</si>
  <si>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</si>
  <si>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</si>
  <si>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</si>
  <si>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</si>
  <si>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</si>
  <si>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</si>
  <si>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</si>
  <si>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</si>
  <si>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</si>
  <si>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</si>
  <si>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</si>
  <si>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</si>
  <si>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</si>
  <si>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</si>
  <si>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</si>
  <si>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</si>
  <si>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</si>
  <si>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</si>
  <si>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</si>
  <si>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</si>
  <si>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</si>
  <si>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</si>
  <si>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</si>
  <si>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</si>
  <si>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</si>
  <si>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</si>
  <si>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</si>
  <si>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</si>
  <si>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</si>
  <si>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</si>
  <si>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</si>
  <si>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</si>
  <si>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</si>
  <si>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</si>
  <si>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</si>
  <si>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</si>
  <si>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</si>
  <si>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</si>
  <si>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</si>
  <si>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</si>
  <si>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</si>
  <si>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</si>
  <si>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</si>
  <si>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</si>
  <si>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</si>
  <si>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</si>
  <si>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</si>
  <si>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</si>
  <si>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</si>
  <si>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</si>
  <si>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</si>
  <si>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</si>
  <si>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</si>
  <si>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</si>
  <si>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</si>
  <si>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</si>
  <si>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</si>
  <si>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</si>
  <si>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</si>
  <si>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</si>
  <si>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</si>
  <si>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</si>
  <si>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</si>
  <si>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</si>
  <si>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</si>
  <si>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</si>
  <si>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</si>
  <si>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</si>
  <si>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</si>
  <si>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</si>
  <si>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</si>
  <si>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</si>
  <si>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</si>
  <si>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</si>
  <si>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</si>
  <si>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</si>
  <si>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</si>
  <si>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</si>
  <si>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</si>
  <si>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</si>
  <si>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</si>
  <si>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</si>
  <si>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</si>
  <si>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</si>
  <si>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</si>
  <si>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</si>
  <si>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</si>
  <si>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</si>
  <si>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</si>
  <si>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</si>
  <si>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</si>
  <si>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</si>
  <si>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</si>
  <si>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SARTORIO</t>
  </si>
  <si>
    <t>Théa</t>
  </si>
  <si>
    <t>Julian</t>
  </si>
  <si>
    <t>277</t>
  </si>
  <si>
    <t>Hugo</t>
  </si>
  <si>
    <t>Kenzo</t>
  </si>
  <si>
    <t>CHERRIER</t>
  </si>
  <si>
    <t>PERROCHE</t>
  </si>
  <si>
    <t>SEGOUIN</t>
  </si>
  <si>
    <t>ESQUIROL</t>
  </si>
  <si>
    <t>Thibault</t>
  </si>
  <si>
    <t>GRILLON</t>
  </si>
  <si>
    <t>Armand</t>
  </si>
  <si>
    <t>CRITERIUM ECOLE DE TIR 10 M</t>
  </si>
  <si>
    <t>Association :</t>
  </si>
  <si>
    <t>N° :</t>
  </si>
  <si>
    <t>45</t>
  </si>
  <si>
    <t>Nom et Adresse
du responsable :</t>
  </si>
  <si>
    <t>Tél :</t>
  </si>
  <si>
    <t>portable</t>
  </si>
  <si>
    <t>mail</t>
  </si>
  <si>
    <t>@</t>
  </si>
  <si>
    <t>HORBATY</t>
  </si>
  <si>
    <t>Dimitry</t>
  </si>
  <si>
    <t>ZAPPARATA</t>
  </si>
  <si>
    <t>Alizée</t>
  </si>
  <si>
    <t>ALMARIC-BOITE</t>
  </si>
  <si>
    <t>HACHEN</t>
  </si>
  <si>
    <t>276</t>
  </si>
  <si>
    <t>BOCQUET</t>
  </si>
  <si>
    <t>Rafael</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</si>
  <si>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</si>
  <si>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</si>
  <si>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</si>
  <si>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</si>
  <si>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</si>
  <si>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</si>
  <si>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</si>
  <si>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</si>
  <si>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</si>
  <si>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</si>
  <si>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</si>
  <si>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</si>
  <si>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</si>
  <si>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Ambre</t>
  </si>
  <si>
    <t>Célian</t>
  </si>
  <si>
    <t>VICENTE PERDEREAU</t>
  </si>
  <si>
    <t>Abel</t>
  </si>
  <si>
    <t>MARTIN BRUNET</t>
  </si>
  <si>
    <t>Candice</t>
  </si>
  <si>
    <t>PREVOST</t>
  </si>
  <si>
    <t>Kirsten</t>
  </si>
  <si>
    <t>LOCHET</t>
  </si>
  <si>
    <t>Ines</t>
  </si>
  <si>
    <t>PATINOTE</t>
  </si>
  <si>
    <t>MONVILLE</t>
  </si>
  <si>
    <t>JARRET</t>
  </si>
  <si>
    <t>HEULIN</t>
  </si>
  <si>
    <t>GERMAIN</t>
  </si>
  <si>
    <t>PELLETIER</t>
  </si>
  <si>
    <t>MENAGER</t>
  </si>
  <si>
    <t>TOTAL CRITERIUM</t>
  </si>
  <si>
    <t>Pistolet</t>
  </si>
  <si>
    <t>BLANDIN</t>
  </si>
  <si>
    <t>Yann</t>
  </si>
  <si>
    <t>CHER</t>
  </si>
  <si>
    <t>Morgan</t>
  </si>
  <si>
    <t>METAYER</t>
  </si>
  <si>
    <t>Clément</t>
  </si>
  <si>
    <t>SIGURE</t>
  </si>
  <si>
    <t>Titouan</t>
  </si>
  <si>
    <t>DHYSER</t>
  </si>
  <si>
    <t>Déborah</t>
  </si>
  <si>
    <t>82748168</t>
  </si>
  <si>
    <t>NICOLAS TANG</t>
  </si>
  <si>
    <t>Kyara</t>
  </si>
  <si>
    <t>111</t>
  </si>
  <si>
    <t>Théo</t>
  </si>
  <si>
    <t>DEFELICE</t>
  </si>
  <si>
    <t>Luca</t>
  </si>
  <si>
    <t>DUVAL</t>
  </si>
  <si>
    <t>Louy</t>
  </si>
  <si>
    <t>TIREURS</t>
  </si>
  <si>
    <t>CARTONS</t>
  </si>
  <si>
    <t>ème</t>
  </si>
  <si>
    <t>BILBAULT</t>
  </si>
  <si>
    <t>Mael</t>
  </si>
  <si>
    <t>287</t>
  </si>
  <si>
    <t>MECHERIKI</t>
  </si>
  <si>
    <t>Timéo</t>
  </si>
  <si>
    <t>TOURNAILLON</t>
  </si>
  <si>
    <t>Sacha</t>
  </si>
  <si>
    <t>GIRE</t>
  </si>
  <si>
    <t>Jade</t>
  </si>
  <si>
    <t>Maiwenn</t>
  </si>
  <si>
    <t>Eléonore</t>
  </si>
  <si>
    <t>Arthur</t>
  </si>
  <si>
    <t>Yvan</t>
  </si>
  <si>
    <t>Aurélien</t>
  </si>
  <si>
    <t>Joschua</t>
  </si>
  <si>
    <t>Leandre</t>
  </si>
  <si>
    <t>Erwann</t>
  </si>
  <si>
    <t>ANNULEE</t>
  </si>
  <si>
    <t>HIREL</t>
  </si>
  <si>
    <t>1 er CRITERIUM                                  SMOC</t>
  </si>
  <si>
    <t>2 eme CRITERIUM                           MEUNG/LOIRE</t>
  </si>
  <si>
    <t>3 eme CRITERIUM MAREAU</t>
  </si>
  <si>
    <t>4 eme CRITERIUM ST DENIS</t>
  </si>
  <si>
    <t>CHAMPIONNAT ST DENIS</t>
  </si>
  <si>
    <t xml:space="preserve">SERIE </t>
  </si>
  <si>
    <t>N° TELEPHONE</t>
  </si>
  <si>
    <t>HEURE</t>
  </si>
  <si>
    <t>ST DENIS EN VAL</t>
  </si>
  <si>
    <t>Tomas</t>
  </si>
  <si>
    <t>3 x 20</t>
  </si>
  <si>
    <t>Nina</t>
  </si>
  <si>
    <t>LEBLANC</t>
  </si>
  <si>
    <t>Auriane</t>
  </si>
  <si>
    <t>LIN</t>
  </si>
  <si>
    <t>Keyla</t>
  </si>
  <si>
    <t>AUSSANT</t>
  </si>
  <si>
    <t>Victor</t>
  </si>
  <si>
    <t>FONTAINE</t>
  </si>
  <si>
    <t>Baptiste</t>
  </si>
  <si>
    <t>LEJEMBLE</t>
  </si>
  <si>
    <t>Nicolas</t>
  </si>
  <si>
    <t>Noé</t>
  </si>
  <si>
    <t>MONTIGNY</t>
  </si>
  <si>
    <t>Paul</t>
  </si>
  <si>
    <t>PHAM RIGAUD</t>
  </si>
  <si>
    <t>Eliot</t>
  </si>
  <si>
    <t>JALICON</t>
  </si>
  <si>
    <t>Maxime</t>
  </si>
  <si>
    <t>BOILE</t>
  </si>
  <si>
    <t>Antonin</t>
  </si>
  <si>
    <t>Enzo</t>
  </si>
  <si>
    <t>Valentin</t>
  </si>
  <si>
    <t>LOPES</t>
  </si>
  <si>
    <t>BOISSEAUX</t>
  </si>
  <si>
    <t>Lloran</t>
  </si>
  <si>
    <t>NAUZE</t>
  </si>
  <si>
    <t>Elyott</t>
  </si>
  <si>
    <t>DARDAINE</t>
  </si>
  <si>
    <t>Loukina</t>
  </si>
  <si>
    <t>DIOMAR</t>
  </si>
  <si>
    <t>Naomy</t>
  </si>
  <si>
    <t>FERNANDEZ</t>
  </si>
  <si>
    <t>Cyrielle</t>
  </si>
  <si>
    <t>HOULAGUELE</t>
  </si>
  <si>
    <t>Chloé</t>
  </si>
  <si>
    <t>TOUSSAINT</t>
  </si>
  <si>
    <t>Charles</t>
  </si>
  <si>
    <t>BASSET</t>
  </si>
  <si>
    <t>Siméon</t>
  </si>
  <si>
    <t>NANOT</t>
  </si>
  <si>
    <t>Louis</t>
  </si>
  <si>
    <t>BOISSET</t>
  </si>
  <si>
    <t>Yanis</t>
  </si>
  <si>
    <t>HALBERT</t>
  </si>
  <si>
    <t>Maxens</t>
  </si>
  <si>
    <t>Malo</t>
  </si>
  <si>
    <t>MOUGIN</t>
  </si>
  <si>
    <t>BELADRI</t>
  </si>
  <si>
    <t>Sarah</t>
  </si>
  <si>
    <t>Salym</t>
  </si>
  <si>
    <t>TILLIER</t>
  </si>
  <si>
    <t>FRANC</t>
  </si>
  <si>
    <t>Gael</t>
  </si>
  <si>
    <t>Noe</t>
  </si>
  <si>
    <t>MENEUX</t>
  </si>
  <si>
    <t>Ange</t>
  </si>
  <si>
    <t>SMOC</t>
  </si>
  <si>
    <t>MINIME</t>
  </si>
  <si>
    <t>CARABINE</t>
  </si>
  <si>
    <t>ALMARIC BOITE</t>
  </si>
  <si>
    <t>YVAN</t>
  </si>
  <si>
    <t>MAIWENN</t>
  </si>
  <si>
    <t>EULIN</t>
  </si>
  <si>
    <t>SARAH</t>
  </si>
  <si>
    <t>NINA</t>
  </si>
  <si>
    <t>AURIANNE</t>
  </si>
  <si>
    <t>KEYLA</t>
  </si>
  <si>
    <t>CELIAN</t>
  </si>
  <si>
    <t>VICTOR</t>
  </si>
  <si>
    <t>ELLIOT</t>
  </si>
  <si>
    <t>POUSSIN FILLE</t>
  </si>
  <si>
    <t>BENJAMIN</t>
  </si>
  <si>
    <t>NOE</t>
  </si>
  <si>
    <t>ARMAND</t>
  </si>
  <si>
    <t>RAFAEL</t>
  </si>
  <si>
    <t>MEUNG / LOIRE</t>
  </si>
  <si>
    <t>ANTONIN</t>
  </si>
  <si>
    <t>PAUL</t>
  </si>
  <si>
    <t>POUSSIN GARCON 1</t>
  </si>
  <si>
    <t>POUSSIN GARCON 2</t>
  </si>
  <si>
    <t>ANGE</t>
  </si>
  <si>
    <t>ABS</t>
  </si>
  <si>
    <t>AMALRIC-BOITE</t>
  </si>
  <si>
    <t>HACHEM</t>
  </si>
  <si>
    <t>xx</t>
  </si>
  <si>
    <t>XX</t>
  </si>
  <si>
    <t>GUINEBAULT</t>
  </si>
  <si>
    <t>2ème</t>
  </si>
  <si>
    <t>7 &amp; 8 janvier</t>
  </si>
  <si>
    <t>2021 / 2022</t>
  </si>
  <si>
    <t>CHEVRIER</t>
  </si>
  <si>
    <t>Anthony</t>
  </si>
  <si>
    <t>JANVIER</t>
  </si>
  <si>
    <t>BERRICHONNE GIEN</t>
  </si>
  <si>
    <t>RENAUD</t>
  </si>
  <si>
    <t>Martin</t>
  </si>
  <si>
    <t>LELONG</t>
  </si>
  <si>
    <t>Eliott</t>
  </si>
  <si>
    <t>ROUGET</t>
  </si>
  <si>
    <t>Roméo</t>
  </si>
  <si>
    <t>PRÊTEUX</t>
  </si>
  <si>
    <t>Lény</t>
  </si>
  <si>
    <t>2022 / 2023</t>
  </si>
  <si>
    <t>1 er CRITERIUM                                  MAREAU</t>
  </si>
  <si>
    <t>3 eme CRITERIUM SMOC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</si>
</sst>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1">
    <font>
      <sz val="11"/>
      <color theme="1"/>
      <name val="Calibri"/>
      <family val="2"/>
    </font>
    <font>
      <sz val="11"/>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6"/>
      <name val="Arial"/>
      <family val="2"/>
    </font>
    <font>
      <b/>
      <sz val="8"/>
      <name val="Arial"/>
      <family val="2"/>
    </font>
    <font>
      <sz val="9"/>
      <name val="Arial"/>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Calibri"/>
      <family val="2"/>
    </font>
    <font>
      <b/>
      <sz val="14"/>
      <color indexed="8"/>
      <name val="Calibri"/>
      <family val="2"/>
    </font>
    <font>
      <sz val="10"/>
      <color indexed="8"/>
      <name val="Calibri"/>
      <family val="2"/>
    </font>
    <font>
      <sz val="12"/>
      <color indexed="8"/>
      <name val="Calibri"/>
      <family val="2"/>
    </font>
    <font>
      <sz val="9"/>
      <color indexed="8"/>
      <name val="Calibri"/>
      <family val="2"/>
    </font>
    <font>
      <b/>
      <sz val="16"/>
      <color indexed="8"/>
      <name val="Calibri"/>
      <family val="2"/>
    </font>
    <font>
      <sz val="24"/>
      <color indexed="8"/>
      <name val="Calibri"/>
      <family val="2"/>
    </font>
    <font>
      <sz val="11"/>
      <color indexed="8"/>
      <name val="Arial"/>
      <family val="2"/>
    </font>
    <font>
      <b/>
      <sz val="14"/>
      <color indexed="10"/>
      <name val="Arial"/>
      <family val="2"/>
    </font>
    <font>
      <b/>
      <sz val="20"/>
      <color indexed="8"/>
      <name val="Calibri"/>
      <family val="2"/>
    </font>
    <font>
      <sz val="14"/>
      <color indexed="8"/>
      <name val="Calibri"/>
      <family val="2"/>
    </font>
    <font>
      <sz val="11"/>
      <name val="Calibri"/>
      <family val="2"/>
    </font>
    <font>
      <sz val="10"/>
      <name val="Calibri"/>
      <family val="2"/>
    </font>
    <font>
      <b/>
      <sz val="12"/>
      <name val="Calibri"/>
      <family val="2"/>
    </font>
    <font>
      <b/>
      <sz val="6"/>
      <name val="Calibri"/>
      <family val="2"/>
    </font>
    <font>
      <b/>
      <sz val="14"/>
      <name val="Calibri"/>
      <family val="2"/>
    </font>
    <font>
      <b/>
      <sz val="18"/>
      <color indexed="8"/>
      <name val="Calibri"/>
      <family val="2"/>
    </font>
    <font>
      <sz val="12"/>
      <name val="Calibri"/>
      <family val="2"/>
    </font>
    <font>
      <sz val="16"/>
      <color indexed="8"/>
      <name val="Calibri"/>
      <family val="2"/>
    </font>
    <font>
      <b/>
      <sz val="16"/>
      <color indexed="10"/>
      <name val="Calibri"/>
      <family val="2"/>
    </font>
    <font>
      <sz val="16"/>
      <name val="Calibri"/>
      <family val="2"/>
    </font>
    <font>
      <b/>
      <sz val="24"/>
      <color indexed="8"/>
      <name val="Calibri"/>
      <family val="2"/>
    </font>
    <font>
      <b/>
      <sz val="12"/>
      <color indexed="10"/>
      <name val="Calibri"/>
      <family val="2"/>
    </font>
    <font>
      <sz val="14"/>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sz val="11"/>
      <color theme="1"/>
      <name val="Arial"/>
      <family val="2"/>
    </font>
    <font>
      <b/>
      <sz val="14"/>
      <color rgb="FFFF0000"/>
      <name val="Arial"/>
      <family val="2"/>
    </font>
    <font>
      <b/>
      <sz val="20"/>
      <color theme="1"/>
      <name val="Calibri"/>
      <family val="2"/>
    </font>
    <font>
      <sz val="14"/>
      <color theme="1"/>
      <name val="Calibri"/>
      <family val="2"/>
    </font>
    <font>
      <b/>
      <sz val="18"/>
      <color theme="1"/>
      <name val="Calibri"/>
      <family val="2"/>
    </font>
    <font>
      <sz val="16"/>
      <color theme="1"/>
      <name val="Calibri"/>
      <family val="2"/>
    </font>
    <font>
      <b/>
      <sz val="16"/>
      <color rgb="FFFF0000"/>
      <name val="Calibri"/>
      <family val="2"/>
    </font>
    <font>
      <b/>
      <sz val="24"/>
      <color theme="1"/>
      <name val="Calibri"/>
      <family val="2"/>
    </font>
    <font>
      <b/>
      <sz val="12"/>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color indexed="8"/>
      </bottom>
    </border>
    <border>
      <left style="thin">
        <color indexed="8"/>
      </left>
      <right/>
      <top style="thin"/>
      <bottom style="thin">
        <color indexed="8"/>
      </bottom>
    </border>
    <border>
      <left style="thin">
        <color indexed="8"/>
      </left>
      <right style="thin"/>
      <top style="thin"/>
      <bottom style="thin">
        <color indexed="8"/>
      </bottom>
    </border>
    <border>
      <left style="thin"/>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style="thin">
        <color indexed="8"/>
      </left>
      <right/>
      <top style="thin">
        <color indexed="8"/>
      </top>
      <bottom/>
    </border>
    <border>
      <left style="thin">
        <color indexed="8"/>
      </left>
      <right style="thin">
        <color indexed="8"/>
      </right>
      <top/>
      <bottom/>
    </border>
    <border>
      <left style="thin">
        <color indexed="8"/>
      </left>
      <right/>
      <top/>
      <bottom/>
    </border>
    <border>
      <left style="thin"/>
      <right/>
      <top style="thin">
        <color indexed="8"/>
      </top>
      <bottom style="thin"/>
    </border>
    <border>
      <left/>
      <right/>
      <top style="thin">
        <color indexed="8"/>
      </top>
      <bottom style="thin"/>
    </border>
    <border>
      <left style="thin"/>
      <right style="thin"/>
      <top/>
      <bottom/>
    </border>
    <border>
      <left/>
      <right style="thin"/>
      <top/>
      <bottom style="thin"/>
    </border>
    <border>
      <left/>
      <right style="thin"/>
      <top style="thin">
        <color indexed="8"/>
      </top>
      <bottom style="thin"/>
    </border>
    <border>
      <left/>
      <right/>
      <top style="thin"/>
      <bottom style="thin">
        <color indexed="8"/>
      </bottom>
    </border>
    <border>
      <left/>
      <right style="thin"/>
      <top/>
      <bottom/>
    </border>
    <border>
      <left/>
      <right style="thin">
        <color indexed="8"/>
      </right>
      <top style="thin"/>
      <bottom style="thin">
        <color indexed="8"/>
      </bottom>
    </border>
    <border>
      <left/>
      <right style="thin"/>
      <top style="thin">
        <color indexed="8"/>
      </top>
      <bottom style="thin">
        <color indexed="8"/>
      </bottom>
    </border>
    <border>
      <left/>
      <right style="thin">
        <color indexed="8"/>
      </right>
      <top style="thin">
        <color indexed="8"/>
      </top>
      <bottom style="thin"/>
    </border>
    <border>
      <left style="thin">
        <color indexed="8"/>
      </left>
      <right/>
      <top style="thin"/>
      <bottom style="thin"/>
    </border>
    <border>
      <left/>
      <right style="thin">
        <color indexed="8"/>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63" fillId="27" borderId="1" applyNumberFormat="0" applyAlignment="0" applyProtection="0"/>
    <xf numFmtId="0" fontId="17" fillId="0" borderId="0">
      <alignment/>
      <protection/>
    </xf>
    <xf numFmtId="0" fontId="64" fillId="28" borderId="0" applyNumberFormat="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9" borderId="0" applyNumberFormat="0" applyBorder="0" applyAlignment="0" applyProtection="0"/>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646">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3" fillId="0" borderId="0" xfId="0" applyFont="1" applyAlignment="1">
      <alignment/>
    </xf>
    <xf numFmtId="0" fontId="0" fillId="6" borderId="10" xfId="0" applyFill="1" applyBorder="1" applyAlignment="1">
      <alignment horizontal="center" vertical="center"/>
    </xf>
    <xf numFmtId="0" fontId="75" fillId="0" borderId="10" xfId="0" applyFont="1" applyBorder="1" applyAlignment="1">
      <alignment horizontal="center" vertical="center"/>
    </xf>
    <xf numFmtId="0" fontId="75" fillId="0" borderId="0" xfId="0" applyFont="1" applyAlignment="1">
      <alignment/>
    </xf>
    <xf numFmtId="0" fontId="0" fillId="0" borderId="11" xfId="0" applyBorder="1" applyAlignment="1">
      <alignment horizontal="center" vertical="center"/>
    </xf>
    <xf numFmtId="0" fontId="75" fillId="0" borderId="0" xfId="0" applyFont="1" applyAlignment="1">
      <alignment horizontal="center"/>
    </xf>
    <xf numFmtId="0" fontId="76" fillId="0" borderId="0" xfId="0" applyFont="1" applyAlignment="1">
      <alignment/>
    </xf>
    <xf numFmtId="0" fontId="73" fillId="0" borderId="0" xfId="0" applyFont="1" applyAlignment="1">
      <alignment vertical="center"/>
    </xf>
    <xf numFmtId="0" fontId="0" fillId="33" borderId="10" xfId="0" applyFill="1" applyBorder="1" applyAlignment="1">
      <alignment horizontal="center" vertical="center"/>
    </xf>
    <xf numFmtId="0" fontId="77" fillId="0" borderId="10" xfId="0" applyFont="1" applyBorder="1" applyAlignment="1">
      <alignment horizontal="center" vertical="center"/>
    </xf>
    <xf numFmtId="0" fontId="73" fillId="0" borderId="0" xfId="0" applyFont="1" applyAlignment="1">
      <alignment horizontal="center" vertical="center"/>
    </xf>
    <xf numFmtId="0" fontId="0" fillId="0" borderId="0" xfId="0" applyAlignment="1">
      <alignment horizontal="center"/>
    </xf>
    <xf numFmtId="0" fontId="73" fillId="0" borderId="10" xfId="0" applyFont="1" applyBorder="1" applyAlignment="1">
      <alignment horizontal="center" vertical="center"/>
    </xf>
    <xf numFmtId="0" fontId="0" fillId="34" borderId="10" xfId="0" applyFill="1" applyBorder="1" applyAlignment="1">
      <alignment horizontal="center" vertical="center"/>
    </xf>
    <xf numFmtId="0" fontId="75" fillId="0" borderId="12" xfId="0" applyFont="1" applyBorder="1" applyAlignment="1">
      <alignment horizontal="center" vertical="center" wrapText="1"/>
    </xf>
    <xf numFmtId="0" fontId="75" fillId="0" borderId="10" xfId="0" applyFont="1" applyBorder="1" applyAlignment="1">
      <alignment horizontal="center" vertical="center" wrapText="1"/>
    </xf>
    <xf numFmtId="0" fontId="78" fillId="0" borderId="0" xfId="0" applyFont="1" applyAlignment="1">
      <alignment wrapText="1"/>
    </xf>
    <xf numFmtId="0" fontId="76" fillId="0" borderId="10" xfId="0" applyFont="1" applyBorder="1" applyAlignment="1">
      <alignment horizontal="center" vertical="center"/>
    </xf>
    <xf numFmtId="0" fontId="75" fillId="0" borderId="10" xfId="0" applyFont="1" applyBorder="1" applyAlignment="1">
      <alignment horizontal="center" vertical="center" textRotation="90"/>
    </xf>
    <xf numFmtId="0" fontId="76" fillId="0" borderId="0" xfId="0" applyFont="1" applyAlignment="1">
      <alignment horizontal="center"/>
    </xf>
    <xf numFmtId="49" fontId="75" fillId="0" borderId="10" xfId="0" applyNumberFormat="1" applyFont="1" applyBorder="1" applyAlignment="1">
      <alignment horizontal="center" vertical="center"/>
    </xf>
    <xf numFmtId="49" fontId="75" fillId="0" borderId="13" xfId="0" applyNumberFormat="1" applyFont="1" applyBorder="1" applyAlignment="1">
      <alignment horizontal="center" vertical="center"/>
    </xf>
    <xf numFmtId="49" fontId="75" fillId="0" borderId="14" xfId="0" applyNumberFormat="1" applyFont="1" applyBorder="1" applyAlignment="1">
      <alignment horizontal="center" vertical="center"/>
    </xf>
    <xf numFmtId="49" fontId="0" fillId="0" borderId="0" xfId="0" applyNumberFormat="1" applyAlignment="1">
      <alignment/>
    </xf>
    <xf numFmtId="164" fontId="75"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75" fillId="36" borderId="15" xfId="0" applyFont="1" applyFill="1" applyBorder="1" applyAlignment="1">
      <alignment horizontal="center" vertical="center" textRotation="90"/>
    </xf>
    <xf numFmtId="0" fontId="78" fillId="0" borderId="0" xfId="0" applyFont="1" applyAlignment="1">
      <alignment textRotation="90"/>
    </xf>
    <xf numFmtId="0" fontId="75" fillId="36" borderId="10" xfId="0" applyFont="1" applyFill="1" applyBorder="1" applyAlignment="1">
      <alignment horizontal="center" vertical="center"/>
    </xf>
    <xf numFmtId="0" fontId="75" fillId="36" borderId="10" xfId="0" applyFont="1" applyFill="1" applyBorder="1" applyAlignment="1">
      <alignment horizontal="center" vertical="center" textRotation="90"/>
    </xf>
    <xf numFmtId="0" fontId="73" fillId="0" borderId="0" xfId="0" applyFont="1" applyAlignment="1">
      <alignment horizontal="center" vertical="center" textRotation="90"/>
    </xf>
    <xf numFmtId="0" fontId="79" fillId="33" borderId="10" xfId="0" applyFont="1" applyFill="1" applyBorder="1" applyAlignment="1">
      <alignment horizontal="center" vertical="center"/>
    </xf>
    <xf numFmtId="0" fontId="75" fillId="0" borderId="13" xfId="0" applyFont="1" applyBorder="1" applyAlignment="1">
      <alignment horizontal="center" vertical="center"/>
    </xf>
    <xf numFmtId="0" fontId="0" fillId="33" borderId="14" xfId="0" applyFill="1" applyBorder="1" applyAlignment="1">
      <alignment vertical="center"/>
    </xf>
    <xf numFmtId="0" fontId="0" fillId="6" borderId="16" xfId="0" applyFill="1" applyBorder="1" applyAlignment="1">
      <alignment horizontal="center" vertical="center"/>
    </xf>
    <xf numFmtId="0" fontId="0" fillId="0" borderId="16" xfId="0" applyBorder="1" applyAlignment="1">
      <alignment horizontal="center" vertical="center"/>
    </xf>
    <xf numFmtId="0" fontId="0" fillId="33" borderId="14" xfId="0" applyFill="1" applyBorder="1" applyAlignment="1">
      <alignment horizontal="center" vertical="center"/>
    </xf>
    <xf numFmtId="0" fontId="4" fillId="7" borderId="10" xfId="0" applyFont="1" applyFill="1" applyBorder="1" applyAlignment="1">
      <alignment horizontal="center" vertical="center"/>
    </xf>
    <xf numFmtId="0" fontId="4" fillId="7" borderId="17" xfId="0" applyFont="1" applyFill="1" applyBorder="1" applyAlignment="1">
      <alignment horizontal="center" vertical="center" wrapText="1"/>
    </xf>
    <xf numFmtId="0" fontId="8" fillId="0" borderId="10" xfId="0" applyFont="1" applyBorder="1" applyAlignment="1">
      <alignment horizontal="center" vertical="center"/>
    </xf>
    <xf numFmtId="0" fontId="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9" fillId="37" borderId="18" xfId="0" applyFont="1" applyFill="1" applyBorder="1" applyAlignment="1">
      <alignment horizontal="center" vertical="center" wrapText="1"/>
    </xf>
    <xf numFmtId="0" fontId="9" fillId="37" borderId="18" xfId="0" applyFont="1" applyFill="1" applyBorder="1" applyAlignment="1">
      <alignment horizontal="center" vertical="center"/>
    </xf>
    <xf numFmtId="49" fontId="9" fillId="37" borderId="18" xfId="0" applyNumberFormat="1" applyFont="1" applyFill="1" applyBorder="1" applyAlignment="1">
      <alignment horizontal="center" vertical="center"/>
    </xf>
    <xf numFmtId="0" fontId="9" fillId="37" borderId="19" xfId="0" applyFont="1" applyFill="1" applyBorder="1" applyAlignment="1">
      <alignment horizontal="center" vertical="center"/>
    </xf>
    <xf numFmtId="0" fontId="10" fillId="37" borderId="19" xfId="0" applyFont="1" applyFill="1" applyBorder="1" applyAlignment="1">
      <alignment horizontal="center" vertical="center"/>
    </xf>
    <xf numFmtId="0" fontId="6" fillId="37" borderId="19" xfId="0" applyFont="1" applyFill="1" applyBorder="1" applyAlignment="1">
      <alignment horizontal="center" vertical="center"/>
    </xf>
    <xf numFmtId="0" fontId="9" fillId="37" borderId="0" xfId="0" applyFont="1" applyFill="1" applyAlignment="1">
      <alignment horizontal="center" vertical="center"/>
    </xf>
    <xf numFmtId="49" fontId="9" fillId="33" borderId="10" xfId="0" applyNumberFormat="1" applyFont="1" applyFill="1" applyBorder="1" applyAlignment="1">
      <alignment horizontal="center" vertical="center"/>
    </xf>
    <xf numFmtId="0" fontId="9" fillId="37" borderId="10" xfId="0" applyFont="1" applyFill="1" applyBorder="1" applyAlignment="1">
      <alignment horizontal="center" vertical="center"/>
    </xf>
    <xf numFmtId="0" fontId="80" fillId="0" borderId="10" xfId="0" applyFont="1" applyBorder="1" applyAlignment="1">
      <alignment horizontal="center" vertical="center"/>
    </xf>
    <xf numFmtId="0" fontId="78" fillId="0" borderId="10" xfId="0" applyFont="1" applyBorder="1" applyAlignment="1">
      <alignment horizontal="center" vertical="center"/>
    </xf>
    <xf numFmtId="0" fontId="9" fillId="6" borderId="10" xfId="0" applyFont="1" applyFill="1" applyBorder="1" applyAlignment="1">
      <alignment horizontal="center" vertical="center" wrapText="1"/>
    </xf>
    <xf numFmtId="0" fontId="9" fillId="6" borderId="10" xfId="0" applyFont="1" applyFill="1" applyBorder="1" applyAlignment="1">
      <alignment horizontal="center" vertical="center"/>
    </xf>
    <xf numFmtId="49" fontId="9" fillId="6" borderId="10" xfId="0" applyNumberFormat="1" applyFont="1" applyFill="1" applyBorder="1" applyAlignment="1">
      <alignment horizontal="center" vertical="center"/>
    </xf>
    <xf numFmtId="0" fontId="9" fillId="38" borderId="10" xfId="0" applyFont="1" applyFill="1" applyBorder="1" applyAlignment="1">
      <alignment horizontal="center" vertical="center"/>
    </xf>
    <xf numFmtId="0" fontId="9" fillId="38" borderId="18" xfId="0" applyFont="1" applyFill="1" applyBorder="1" applyAlignment="1">
      <alignment horizontal="center" vertical="center" wrapText="1"/>
    </xf>
    <xf numFmtId="0" fontId="9" fillId="38" borderId="18" xfId="0" applyFont="1" applyFill="1" applyBorder="1" applyAlignment="1">
      <alignment horizontal="center" vertical="center"/>
    </xf>
    <xf numFmtId="49" fontId="9" fillId="38" borderId="18" xfId="0" applyNumberFormat="1" applyFont="1" applyFill="1" applyBorder="1" applyAlignment="1">
      <alignment horizontal="center" vertical="center"/>
    </xf>
    <xf numFmtId="0" fontId="9" fillId="38" borderId="19" xfId="0" applyFont="1" applyFill="1" applyBorder="1" applyAlignment="1">
      <alignment horizontal="center" vertical="center"/>
    </xf>
    <xf numFmtId="49" fontId="9" fillId="38" borderId="10" xfId="0" applyNumberFormat="1" applyFont="1" applyFill="1" applyBorder="1" applyAlignment="1">
      <alignment horizontal="center" vertical="center"/>
    </xf>
    <xf numFmtId="49" fontId="9" fillId="37" borderId="10" xfId="0" applyNumberFormat="1" applyFont="1" applyFill="1" applyBorder="1" applyAlignment="1">
      <alignment horizontal="center" vertical="center"/>
    </xf>
    <xf numFmtId="0" fontId="75" fillId="0" borderId="20" xfId="0" applyFont="1" applyBorder="1" applyAlignment="1">
      <alignment horizontal="center" vertical="center"/>
    </xf>
    <xf numFmtId="0" fontId="75" fillId="0" borderId="20" xfId="0" applyFont="1" applyBorder="1" applyAlignment="1">
      <alignment horizontal="center" vertical="center" textRotation="90"/>
    </xf>
    <xf numFmtId="0" fontId="76" fillId="36" borderId="10" xfId="0" applyFont="1" applyFill="1" applyBorder="1" applyAlignment="1">
      <alignment horizontal="center" vertical="center" textRotation="90"/>
    </xf>
    <xf numFmtId="0" fontId="6" fillId="37" borderId="10" xfId="0" applyFont="1" applyFill="1" applyBorder="1" applyAlignment="1">
      <alignment horizontal="center" vertical="center"/>
    </xf>
    <xf numFmtId="0" fontId="10" fillId="37" borderId="10" xfId="0" applyFont="1" applyFill="1" applyBorder="1" applyAlignment="1">
      <alignment horizontal="center" vertical="center"/>
    </xf>
    <xf numFmtId="0" fontId="11" fillId="37" borderId="10" xfId="0" applyFont="1" applyFill="1" applyBorder="1" applyAlignment="1">
      <alignment horizontal="center" vertical="center" wrapText="1"/>
    </xf>
    <xf numFmtId="0" fontId="9" fillId="37" borderId="10" xfId="52" applyFont="1" applyFill="1" applyBorder="1" applyAlignment="1">
      <alignment horizontal="center" vertical="center"/>
      <protection/>
    </xf>
    <xf numFmtId="49" fontId="9" fillId="37" borderId="10" xfId="52" applyNumberFormat="1" applyFont="1" applyFill="1" applyBorder="1" applyAlignment="1">
      <alignment horizontal="center" vertical="center"/>
      <protection/>
    </xf>
    <xf numFmtId="0" fontId="6" fillId="37" borderId="10" xfId="52" applyFont="1" applyFill="1" applyBorder="1" applyAlignment="1">
      <alignment horizontal="center" vertical="center"/>
      <protection/>
    </xf>
    <xf numFmtId="0" fontId="12" fillId="37"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9" fillId="38" borderId="10"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9" fillId="39" borderId="18" xfId="0" applyFont="1" applyFill="1" applyBorder="1" applyAlignment="1">
      <alignment horizontal="center" vertical="center" wrapText="1"/>
    </xf>
    <xf numFmtId="0" fontId="9" fillId="39" borderId="18" xfId="0" applyFont="1" applyFill="1" applyBorder="1" applyAlignment="1">
      <alignment horizontal="center" vertical="center"/>
    </xf>
    <xf numFmtId="49" fontId="9" fillId="39" borderId="18" xfId="0" applyNumberFormat="1" applyFont="1" applyFill="1" applyBorder="1" applyAlignment="1">
      <alignment horizontal="center" vertical="center"/>
    </xf>
    <xf numFmtId="0" fontId="9" fillId="39" borderId="19" xfId="0" applyFont="1" applyFill="1" applyBorder="1" applyAlignment="1">
      <alignment horizontal="center" vertical="center"/>
    </xf>
    <xf numFmtId="0" fontId="9" fillId="37" borderId="0" xfId="0" applyFont="1" applyFill="1" applyAlignment="1">
      <alignment horizontal="center" vertical="center" wrapText="1"/>
    </xf>
    <xf numFmtId="49" fontId="9" fillId="37" borderId="0" xfId="0" applyNumberFormat="1" applyFont="1" applyFill="1" applyAlignment="1">
      <alignment horizontal="center" vertical="center"/>
    </xf>
    <xf numFmtId="0" fontId="6" fillId="39" borderId="10" xfId="0" applyFont="1" applyFill="1" applyBorder="1" applyAlignment="1">
      <alignment horizontal="center" vertical="center"/>
    </xf>
    <xf numFmtId="0" fontId="8" fillId="7" borderId="10" xfId="0" applyFont="1" applyFill="1" applyBorder="1" applyAlignment="1">
      <alignment horizontal="center" vertical="center"/>
    </xf>
    <xf numFmtId="0" fontId="6" fillId="39" borderId="10" xfId="52" applyFont="1" applyFill="1" applyBorder="1" applyAlignment="1">
      <alignment horizontal="center" vertical="center"/>
      <protection/>
    </xf>
    <xf numFmtId="0" fontId="10" fillId="40" borderId="10" xfId="0" applyFont="1" applyFill="1" applyBorder="1" applyAlignment="1">
      <alignment horizontal="center" vertical="center"/>
    </xf>
    <xf numFmtId="0" fontId="8" fillId="5" borderId="10" xfId="0" applyFont="1" applyFill="1" applyBorder="1" applyAlignment="1">
      <alignment horizontal="center" vertical="center"/>
    </xf>
    <xf numFmtId="0" fontId="6" fillId="41" borderId="10" xfId="0" applyFont="1" applyFill="1" applyBorder="1" applyAlignment="1">
      <alignment horizontal="center" vertical="center"/>
    </xf>
    <xf numFmtId="0" fontId="10" fillId="7" borderId="10" xfId="0" applyFont="1" applyFill="1" applyBorder="1" applyAlignment="1">
      <alignment horizontal="center" vertical="center"/>
    </xf>
    <xf numFmtId="0" fontId="6" fillId="5" borderId="10" xfId="0" applyFont="1" applyFill="1" applyBorder="1" applyAlignment="1">
      <alignment horizontal="center" vertical="center"/>
    </xf>
    <xf numFmtId="0" fontId="6" fillId="41" borderId="10" xfId="52" applyFont="1" applyFill="1" applyBorder="1" applyAlignment="1">
      <alignment horizontal="center" vertical="center"/>
      <protection/>
    </xf>
    <xf numFmtId="0" fontId="10" fillId="42" borderId="10" xfId="0" applyFont="1" applyFill="1" applyBorder="1" applyAlignment="1">
      <alignment horizontal="center" vertical="center"/>
    </xf>
    <xf numFmtId="49" fontId="10" fillId="42" borderId="10" xfId="0" applyNumberFormat="1" applyFont="1" applyFill="1" applyBorder="1" applyAlignment="1">
      <alignment horizontal="center" vertical="center"/>
    </xf>
    <xf numFmtId="49" fontId="10" fillId="42" borderId="10" xfId="0" applyNumberFormat="1" applyFont="1" applyFill="1" applyBorder="1" applyAlignment="1">
      <alignment horizontal="center" vertical="center" wrapText="1"/>
    </xf>
    <xf numFmtId="0" fontId="10" fillId="42" borderId="10" xfId="0" applyFont="1" applyFill="1" applyBorder="1" applyAlignment="1">
      <alignment horizontal="center" vertical="center" wrapText="1"/>
    </xf>
    <xf numFmtId="0" fontId="10" fillId="36" borderId="10" xfId="0" applyFont="1" applyFill="1" applyBorder="1" applyAlignment="1">
      <alignment horizontal="center" vertical="center"/>
    </xf>
    <xf numFmtId="49" fontId="10" fillId="36" borderId="10" xfId="0" applyNumberFormat="1" applyFont="1" applyFill="1" applyBorder="1" applyAlignment="1">
      <alignment horizontal="center" vertical="center"/>
    </xf>
    <xf numFmtId="0" fontId="9" fillId="38" borderId="10" xfId="52" applyFont="1" applyFill="1" applyBorder="1" applyAlignment="1">
      <alignment horizontal="center" vertical="center" wrapText="1"/>
      <protection/>
    </xf>
    <xf numFmtId="0" fontId="9" fillId="38" borderId="10" xfId="52" applyFont="1" applyFill="1" applyBorder="1" applyAlignment="1">
      <alignment horizontal="center" vertical="center"/>
      <protection/>
    </xf>
    <xf numFmtId="49" fontId="9" fillId="38" borderId="10" xfId="52" applyNumberFormat="1" applyFont="1" applyFill="1" applyBorder="1" applyAlignment="1">
      <alignment horizontal="center" vertical="center"/>
      <protection/>
    </xf>
    <xf numFmtId="0" fontId="9" fillId="37" borderId="10" xfId="0" applyFont="1" applyFill="1" applyBorder="1" applyAlignment="1">
      <alignment horizontal="center" vertical="center" wrapText="1"/>
    </xf>
    <xf numFmtId="0" fontId="9" fillId="37" borderId="10" xfId="52" applyFont="1" applyFill="1" applyBorder="1" applyAlignment="1">
      <alignment horizontal="center" vertical="center" wrapText="1"/>
      <protection/>
    </xf>
    <xf numFmtId="0" fontId="73" fillId="6" borderId="10" xfId="0" applyFont="1" applyFill="1" applyBorder="1" applyAlignment="1">
      <alignment horizontal="center" vertical="center"/>
    </xf>
    <xf numFmtId="0" fontId="75" fillId="0" borderId="13" xfId="0" applyFont="1" applyBorder="1" applyAlignment="1">
      <alignment horizontal="center" vertical="center" wrapText="1"/>
    </xf>
    <xf numFmtId="0" fontId="10" fillId="39" borderId="19" xfId="0" applyFont="1" applyFill="1" applyBorder="1" applyAlignment="1">
      <alignment horizontal="center" vertical="center"/>
    </xf>
    <xf numFmtId="0" fontId="75" fillId="35" borderId="10" xfId="0" applyFont="1" applyFill="1" applyBorder="1" applyAlignment="1">
      <alignment horizontal="center" vertical="center"/>
    </xf>
    <xf numFmtId="0" fontId="75" fillId="0" borderId="0" xfId="0" applyFont="1" applyAlignment="1">
      <alignment vertical="center"/>
    </xf>
    <xf numFmtId="0" fontId="75" fillId="0" borderId="0" xfId="0" applyFont="1" applyAlignment="1">
      <alignment horizontal="center" vertical="center"/>
    </xf>
    <xf numFmtId="0" fontId="81" fillId="0" borderId="0" xfId="0" applyFont="1" applyAlignment="1">
      <alignment vertical="center"/>
    </xf>
    <xf numFmtId="0" fontId="10" fillId="40" borderId="19" xfId="0" applyFont="1" applyFill="1" applyBorder="1" applyAlignment="1">
      <alignment horizontal="center" vertical="center"/>
    </xf>
    <xf numFmtId="0" fontId="10" fillId="41" borderId="19"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10" fillId="37" borderId="10" xfId="51" applyFont="1" applyFill="1" applyBorder="1" applyAlignment="1">
      <alignment horizontal="center" vertical="center"/>
      <protection/>
    </xf>
    <xf numFmtId="0" fontId="10" fillId="40" borderId="10" xfId="51" applyFont="1" applyFill="1" applyBorder="1" applyAlignment="1">
      <alignment horizontal="center" vertical="center"/>
      <protection/>
    </xf>
    <xf numFmtId="0" fontId="6" fillId="41" borderId="10" xfId="51" applyFont="1" applyFill="1" applyBorder="1" applyAlignment="1">
      <alignment horizontal="center" vertical="center"/>
      <protection/>
    </xf>
    <xf numFmtId="0" fontId="6" fillId="37" borderId="10" xfId="51" applyFont="1" applyFill="1" applyBorder="1" applyAlignment="1">
      <alignment horizontal="center" vertical="center"/>
      <protection/>
    </xf>
    <xf numFmtId="0" fontId="11" fillId="37" borderId="10" xfId="51" applyFont="1" applyFill="1" applyBorder="1" applyAlignment="1">
      <alignment horizontal="center" vertical="center" wrapText="1"/>
      <protection/>
    </xf>
    <xf numFmtId="0" fontId="6" fillId="7" borderId="10"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40" borderId="10" xfId="0" applyFont="1" applyFill="1" applyBorder="1" applyAlignment="1">
      <alignment horizontal="center" vertical="center"/>
    </xf>
    <xf numFmtId="0" fontId="6" fillId="37" borderId="21" xfId="0" applyFont="1" applyFill="1" applyBorder="1" applyAlignment="1">
      <alignment horizontal="center" vertical="center" wrapText="1"/>
    </xf>
    <xf numFmtId="0" fontId="9" fillId="37" borderId="22" xfId="51" applyFont="1" applyFill="1" applyBorder="1" applyAlignment="1">
      <alignment horizontal="center" vertical="center" wrapText="1"/>
      <protection/>
    </xf>
    <xf numFmtId="0" fontId="9" fillId="37" borderId="22" xfId="51" applyFont="1" applyFill="1" applyBorder="1" applyAlignment="1">
      <alignment horizontal="center" vertical="center"/>
      <protection/>
    </xf>
    <xf numFmtId="49" fontId="9" fillId="37" borderId="22" xfId="51" applyNumberFormat="1" applyFont="1" applyFill="1" applyBorder="1" applyAlignment="1">
      <alignment horizontal="center" vertical="center"/>
      <protection/>
    </xf>
    <xf numFmtId="0" fontId="9" fillId="37" borderId="23" xfId="51" applyFont="1" applyFill="1" applyBorder="1" applyAlignment="1">
      <alignment horizontal="center" vertical="center"/>
      <protection/>
    </xf>
    <xf numFmtId="0" fontId="6" fillId="40" borderId="10" xfId="52" applyFont="1" applyFill="1" applyBorder="1" applyAlignment="1">
      <alignment horizontal="center" vertical="center"/>
      <protection/>
    </xf>
    <xf numFmtId="0" fontId="6" fillId="37" borderId="10" xfId="52" applyFont="1" applyFill="1" applyBorder="1" applyAlignment="1">
      <alignment horizontal="center" vertical="center" wrapText="1"/>
      <protection/>
    </xf>
    <xf numFmtId="0" fontId="6" fillId="40" borderId="10" xfId="51" applyFont="1" applyFill="1" applyBorder="1" applyAlignment="1">
      <alignment horizontal="center" vertical="center"/>
      <protection/>
    </xf>
    <xf numFmtId="49" fontId="6" fillId="37" borderId="10" xfId="51" applyNumberFormat="1" applyFont="1" applyFill="1" applyBorder="1" applyAlignment="1">
      <alignment horizontal="center" vertical="center" wrapText="1"/>
      <protection/>
    </xf>
    <xf numFmtId="0" fontId="6" fillId="37" borderId="14" xfId="0"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0" fontId="9" fillId="43" borderId="18" xfId="0" applyFont="1" applyFill="1" applyBorder="1" applyAlignment="1">
      <alignment horizontal="center" vertical="center" wrapText="1"/>
    </xf>
    <xf numFmtId="0" fontId="9" fillId="43" borderId="18" xfId="0" applyFont="1" applyFill="1" applyBorder="1" applyAlignment="1">
      <alignment horizontal="center" vertical="center"/>
    </xf>
    <xf numFmtId="49" fontId="9" fillId="43" borderId="18" xfId="0" applyNumberFormat="1" applyFont="1" applyFill="1" applyBorder="1" applyAlignment="1">
      <alignment horizontal="center" vertical="center"/>
    </xf>
    <xf numFmtId="0" fontId="9" fillId="43" borderId="19" xfId="0"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center" vertical="center"/>
    </xf>
    <xf numFmtId="49" fontId="9" fillId="43" borderId="18" xfId="0" applyNumberFormat="1" applyFont="1" applyFill="1" applyBorder="1" applyAlignment="1">
      <alignment horizontal="center" vertical="center"/>
    </xf>
    <xf numFmtId="0" fontId="9" fillId="43" borderId="19" xfId="0" applyFont="1" applyFill="1" applyBorder="1" applyAlignment="1">
      <alignment horizontal="center" vertical="center"/>
    </xf>
    <xf numFmtId="0" fontId="75" fillId="36" borderId="24" xfId="0" applyFont="1" applyFill="1" applyBorder="1" applyAlignment="1">
      <alignment horizontal="center" vertical="center" textRotation="90"/>
    </xf>
    <xf numFmtId="0" fontId="76" fillId="36" borderId="13" xfId="0" applyFont="1" applyFill="1" applyBorder="1" applyAlignment="1">
      <alignment horizontal="center" vertical="center" textRotation="90"/>
    </xf>
    <xf numFmtId="0" fontId="75" fillId="0" borderId="12" xfId="0" applyFont="1" applyBorder="1" applyAlignment="1">
      <alignment vertical="center" textRotation="90"/>
    </xf>
    <xf numFmtId="0" fontId="75" fillId="0" borderId="25" xfId="0" applyFont="1" applyBorder="1" applyAlignment="1">
      <alignment vertical="center" textRotation="90"/>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49" fontId="9" fillId="0" borderId="18" xfId="0" applyNumberFormat="1" applyFont="1" applyBorder="1" applyAlignment="1">
      <alignment horizontal="center" vertical="center"/>
    </xf>
    <xf numFmtId="0" fontId="9" fillId="0" borderId="19" xfId="0" applyFont="1" applyBorder="1" applyAlignment="1">
      <alignment horizontal="center" vertical="center"/>
    </xf>
    <xf numFmtId="0" fontId="9" fillId="0" borderId="18" xfId="51" applyFont="1" applyBorder="1" applyAlignment="1">
      <alignment horizontal="center" vertical="center" wrapText="1"/>
      <protection/>
    </xf>
    <xf numFmtId="0" fontId="9" fillId="0" borderId="18" xfId="51" applyFont="1" applyBorder="1" applyAlignment="1">
      <alignment horizontal="center" vertical="center"/>
      <protection/>
    </xf>
    <xf numFmtId="49" fontId="9" fillId="0" borderId="18" xfId="51" applyNumberFormat="1" applyFont="1" applyBorder="1" applyAlignment="1">
      <alignment horizontal="center" vertical="center"/>
      <protection/>
    </xf>
    <xf numFmtId="0" fontId="9" fillId="0" borderId="19" xfId="51" applyFont="1" applyBorder="1" applyAlignment="1">
      <alignment horizontal="center" vertical="center"/>
      <protection/>
    </xf>
    <xf numFmtId="0" fontId="78" fillId="35" borderId="10" xfId="0" applyFont="1" applyFill="1" applyBorder="1" applyAlignment="1">
      <alignment horizontal="center" vertical="center"/>
    </xf>
    <xf numFmtId="0" fontId="9" fillId="43" borderId="18" xfId="0" applyFont="1" applyFill="1" applyBorder="1" applyAlignment="1">
      <alignment horizontal="center" vertical="center"/>
    </xf>
    <xf numFmtId="0" fontId="9" fillId="43" borderId="18" xfId="0" applyFont="1" applyFill="1" applyBorder="1" applyAlignment="1">
      <alignment horizontal="center" vertical="center" wrapText="1"/>
    </xf>
    <xf numFmtId="0" fontId="10" fillId="41" borderId="10" xfId="0" applyFont="1" applyFill="1" applyBorder="1" applyAlignment="1">
      <alignment horizontal="center" vertical="center"/>
    </xf>
    <xf numFmtId="0" fontId="10" fillId="37" borderId="18" xfId="0" applyFont="1" applyFill="1" applyBorder="1" applyAlignment="1">
      <alignment horizontal="center" vertical="center"/>
    </xf>
    <xf numFmtId="0" fontId="78" fillId="33" borderId="10" xfId="0" applyFont="1" applyFill="1" applyBorder="1" applyAlignment="1">
      <alignment horizontal="center" vertical="center"/>
    </xf>
    <xf numFmtId="0" fontId="9" fillId="39" borderId="10" xfId="0" applyFont="1" applyFill="1" applyBorder="1" applyAlignment="1">
      <alignment horizontal="center" vertical="center"/>
    </xf>
    <xf numFmtId="49" fontId="9" fillId="39" borderId="10" xfId="0" applyNumberFormat="1" applyFont="1" applyFill="1" applyBorder="1" applyAlignment="1">
      <alignment horizontal="center" vertical="center"/>
    </xf>
    <xf numFmtId="0" fontId="6" fillId="37" borderId="26" xfId="0" applyFont="1" applyFill="1" applyBorder="1" applyAlignment="1">
      <alignment horizontal="center" vertical="center" wrapText="1"/>
    </xf>
    <xf numFmtId="0" fontId="6" fillId="40" borderId="12" xfId="0" applyFont="1" applyFill="1" applyBorder="1" applyAlignment="1">
      <alignment horizontal="center" vertical="center"/>
    </xf>
    <xf numFmtId="0" fontId="6" fillId="37" borderId="12" xfId="0" applyFont="1" applyFill="1" applyBorder="1" applyAlignment="1">
      <alignment horizontal="center" vertical="center"/>
    </xf>
    <xf numFmtId="0" fontId="9" fillId="37" borderId="18" xfId="51" applyFont="1" applyFill="1" applyBorder="1" applyAlignment="1">
      <alignment horizontal="center" vertical="center" wrapText="1"/>
      <protection/>
    </xf>
    <xf numFmtId="0" fontId="9" fillId="37" borderId="18" xfId="51" applyFont="1" applyFill="1" applyBorder="1" applyAlignment="1">
      <alignment horizontal="center" vertical="center"/>
      <protection/>
    </xf>
    <xf numFmtId="49" fontId="9" fillId="37" borderId="18" xfId="51" applyNumberFormat="1" applyFont="1" applyFill="1" applyBorder="1" applyAlignment="1">
      <alignment horizontal="center" vertical="center"/>
      <protection/>
    </xf>
    <xf numFmtId="0" fontId="9" fillId="37" borderId="19" xfId="51" applyFont="1" applyFill="1" applyBorder="1" applyAlignment="1">
      <alignment horizontal="center" vertical="center"/>
      <protection/>
    </xf>
    <xf numFmtId="0" fontId="9" fillId="39" borderId="18" xfId="51" applyFont="1" applyFill="1" applyBorder="1" applyAlignment="1">
      <alignment horizontal="center" vertical="center" wrapText="1"/>
      <protection/>
    </xf>
    <xf numFmtId="0" fontId="9" fillId="39" borderId="18" xfId="51" applyFont="1" applyFill="1" applyBorder="1" applyAlignment="1">
      <alignment horizontal="center" vertical="center"/>
      <protection/>
    </xf>
    <xf numFmtId="49" fontId="9" fillId="39" borderId="18" xfId="51" applyNumberFormat="1" applyFont="1" applyFill="1" applyBorder="1" applyAlignment="1">
      <alignment horizontal="center" vertical="center"/>
      <protection/>
    </xf>
    <xf numFmtId="0" fontId="9" fillId="39" borderId="19" xfId="51" applyFont="1" applyFill="1" applyBorder="1" applyAlignment="1">
      <alignment horizontal="center" vertical="center"/>
      <protection/>
    </xf>
    <xf numFmtId="0" fontId="9" fillId="39" borderId="10" xfId="0" applyFont="1" applyFill="1" applyBorder="1" applyAlignment="1">
      <alignment horizontal="center" vertical="center" wrapText="1"/>
    </xf>
    <xf numFmtId="0" fontId="9" fillId="39" borderId="27" xfId="0" applyFont="1" applyFill="1" applyBorder="1" applyAlignment="1">
      <alignment horizontal="center" vertical="center"/>
    </xf>
    <xf numFmtId="0" fontId="0" fillId="33" borderId="28" xfId="0" applyFill="1" applyBorder="1" applyAlignment="1">
      <alignment horizontal="center"/>
    </xf>
    <xf numFmtId="0" fontId="6" fillId="39" borderId="19" xfId="0" applyFont="1" applyFill="1" applyBorder="1" applyAlignment="1">
      <alignment horizontal="center" vertical="center"/>
    </xf>
    <xf numFmtId="0" fontId="82" fillId="37" borderId="18" xfId="0" applyFont="1" applyFill="1" applyBorder="1" applyAlignment="1">
      <alignment horizontal="center" vertical="center" wrapText="1"/>
    </xf>
    <xf numFmtId="0" fontId="82" fillId="37" borderId="18" xfId="0" applyFont="1" applyFill="1" applyBorder="1" applyAlignment="1">
      <alignment horizontal="center" vertical="center"/>
    </xf>
    <xf numFmtId="16" fontId="6" fillId="37" borderId="10" xfId="0" applyNumberFormat="1" applyFont="1" applyFill="1" applyBorder="1" applyAlignment="1">
      <alignment horizontal="center" vertical="center"/>
    </xf>
    <xf numFmtId="16" fontId="6" fillId="37" borderId="10" xfId="51" applyNumberFormat="1" applyFont="1" applyFill="1" applyBorder="1" applyAlignment="1">
      <alignment horizontal="center" vertical="center" wrapText="1"/>
      <protection/>
    </xf>
    <xf numFmtId="16" fontId="6"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16" fontId="6" fillId="0" borderId="10" xfId="0" applyNumberFormat="1" applyFont="1" applyBorder="1" applyAlignment="1">
      <alignment horizontal="center" vertical="center"/>
    </xf>
    <xf numFmtId="16" fontId="6" fillId="37" borderId="10"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0" fillId="39" borderId="10" xfId="0" applyFont="1" applyFill="1" applyBorder="1" applyAlignment="1">
      <alignment vertical="center" wrapText="1"/>
    </xf>
    <xf numFmtId="0" fontId="10" fillId="5" borderId="10" xfId="0" applyFont="1" applyFill="1" applyBorder="1" applyAlignment="1">
      <alignment horizontal="center" vertical="center"/>
    </xf>
    <xf numFmtId="49" fontId="76" fillId="0" borderId="10" xfId="0" applyNumberFormat="1" applyFont="1" applyBorder="1" applyAlignment="1">
      <alignment horizontal="center" vertical="center"/>
    </xf>
    <xf numFmtId="0" fontId="73" fillId="33" borderId="10" xfId="0" applyFont="1" applyFill="1" applyBorder="1" applyAlignment="1">
      <alignment horizontal="center" vertical="center"/>
    </xf>
    <xf numFmtId="49" fontId="75" fillId="44" borderId="10" xfId="0" applyNumberFormat="1" applyFont="1" applyFill="1" applyBorder="1" applyAlignment="1">
      <alignment horizontal="center" vertical="center"/>
    </xf>
    <xf numFmtId="164" fontId="75" fillId="44" borderId="10" xfId="0" applyNumberFormat="1" applyFont="1" applyFill="1" applyBorder="1" applyAlignment="1">
      <alignment horizontal="center" vertical="center"/>
    </xf>
    <xf numFmtId="49" fontId="75" fillId="44" borderId="13" xfId="0" applyNumberFormat="1" applyFont="1" applyFill="1" applyBorder="1" applyAlignment="1">
      <alignment horizontal="center" vertical="center"/>
    </xf>
    <xf numFmtId="49" fontId="75" fillId="44" borderId="14" xfId="0" applyNumberFormat="1" applyFont="1" applyFill="1" applyBorder="1" applyAlignment="1">
      <alignment horizontal="center" vertical="center"/>
    </xf>
    <xf numFmtId="0" fontId="14" fillId="33" borderId="10" xfId="0" applyFont="1" applyFill="1" applyBorder="1" applyAlignment="1">
      <alignment horizontal="center" vertical="center"/>
    </xf>
    <xf numFmtId="0" fontId="10" fillId="0" borderId="10" xfId="0" applyFont="1" applyBorder="1" applyAlignment="1">
      <alignment horizontal="center" vertical="center"/>
    </xf>
    <xf numFmtId="0" fontId="6" fillId="0" borderId="10" xfId="0" applyFont="1" applyBorder="1" applyAlignment="1">
      <alignment horizontal="center" vertical="center"/>
    </xf>
    <xf numFmtId="16" fontId="6" fillId="37" borderId="10" xfId="52" applyNumberFormat="1" applyFont="1" applyFill="1" applyBorder="1" applyAlignment="1">
      <alignment horizontal="center" vertical="center"/>
      <protection/>
    </xf>
    <xf numFmtId="0" fontId="4" fillId="7" borderId="13" xfId="0" applyFont="1" applyFill="1" applyBorder="1" applyAlignment="1">
      <alignment horizontal="center" vertical="center"/>
    </xf>
    <xf numFmtId="0" fontId="15" fillId="0" borderId="10" xfId="0" applyFont="1" applyBorder="1" applyAlignment="1">
      <alignment horizontal="center"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76" fillId="33" borderId="10" xfId="0" applyFont="1" applyFill="1" applyBorder="1" applyAlignment="1">
      <alignment horizontal="center" vertical="center"/>
    </xf>
    <xf numFmtId="0" fontId="76" fillId="33" borderId="12" xfId="0" applyFont="1" applyFill="1" applyBorder="1" applyAlignment="1">
      <alignment horizontal="center" vertical="center"/>
    </xf>
    <xf numFmtId="0" fontId="76" fillId="33" borderId="15" xfId="0" applyFont="1" applyFill="1" applyBorder="1" applyAlignment="1">
      <alignment horizontal="center" vertical="center"/>
    </xf>
    <xf numFmtId="0" fontId="3" fillId="39" borderId="10" xfId="51" applyFont="1" applyFill="1" applyBorder="1" applyAlignment="1">
      <alignment vertical="center" wrapText="1"/>
      <protection/>
    </xf>
    <xf numFmtId="0" fontId="6" fillId="39" borderId="10" xfId="51" applyFont="1" applyFill="1" applyBorder="1" applyAlignment="1">
      <alignment horizontal="center" vertical="center" wrapText="1"/>
      <protection/>
    </xf>
    <xf numFmtId="0" fontId="75" fillId="33" borderId="12"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7" xfId="0" applyFont="1" applyFill="1" applyBorder="1" applyAlignment="1">
      <alignment horizontal="center" vertical="center" wrapText="1"/>
    </xf>
    <xf numFmtId="0" fontId="80" fillId="0" borderId="13" xfId="0" applyFont="1" applyBorder="1" applyAlignment="1">
      <alignment vertical="center"/>
    </xf>
    <xf numFmtId="0" fontId="83" fillId="7" borderId="10" xfId="0" applyFont="1" applyFill="1" applyBorder="1" applyAlignment="1">
      <alignment horizontal="center" vertical="center"/>
    </xf>
    <xf numFmtId="0" fontId="83" fillId="40" borderId="19" xfId="0" applyFont="1" applyFill="1" applyBorder="1" applyAlignment="1">
      <alignment horizontal="center" vertical="center"/>
    </xf>
    <xf numFmtId="49" fontId="75" fillId="45" borderId="10" xfId="0" applyNumberFormat="1" applyFont="1" applyFill="1" applyBorder="1" applyAlignment="1">
      <alignment horizontal="center" vertical="center"/>
    </xf>
    <xf numFmtId="164" fontId="75" fillId="45" borderId="10" xfId="0" applyNumberFormat="1" applyFont="1" applyFill="1" applyBorder="1" applyAlignment="1">
      <alignment horizontal="center" vertical="center"/>
    </xf>
    <xf numFmtId="49" fontId="75" fillId="45" borderId="13" xfId="0" applyNumberFormat="1" applyFont="1" applyFill="1" applyBorder="1" applyAlignment="1">
      <alignment horizontal="center" vertical="center"/>
    </xf>
    <xf numFmtId="0" fontId="78" fillId="33" borderId="14" xfId="0" applyFont="1" applyFill="1" applyBorder="1" applyAlignment="1">
      <alignment horizontal="center" vertical="center"/>
    </xf>
    <xf numFmtId="0" fontId="10" fillId="40" borderId="29" xfId="0" applyFont="1" applyFill="1" applyBorder="1" applyAlignment="1">
      <alignment horizontal="center" vertical="center"/>
    </xf>
    <xf numFmtId="49" fontId="9" fillId="39" borderId="22" xfId="51" applyNumberFormat="1" applyFont="1" applyFill="1" applyBorder="1" applyAlignment="1">
      <alignment horizontal="center" vertical="center"/>
      <protection/>
    </xf>
    <xf numFmtId="0" fontId="0" fillId="0" borderId="0" xfId="0" applyAlignment="1">
      <alignment wrapText="1"/>
    </xf>
    <xf numFmtId="0" fontId="84" fillId="0" borderId="0" xfId="0" applyFont="1" applyAlignment="1">
      <alignment horizontal="center" wrapText="1"/>
    </xf>
    <xf numFmtId="0" fontId="6" fillId="39" borderId="10" xfId="0" applyFont="1" applyFill="1" applyBorder="1" applyAlignment="1">
      <alignment horizontal="center" vertical="center" wrapText="1"/>
    </xf>
    <xf numFmtId="0" fontId="75" fillId="33" borderId="10" xfId="0" applyFont="1" applyFill="1" applyBorder="1" applyAlignment="1">
      <alignment horizontal="center" vertical="center"/>
    </xf>
    <xf numFmtId="0" fontId="85" fillId="0" borderId="0" xfId="0" applyFont="1" applyAlignment="1">
      <alignment wrapText="1"/>
    </xf>
    <xf numFmtId="0" fontId="6" fillId="39" borderId="12" xfId="0" applyFont="1" applyFill="1" applyBorder="1" applyAlignment="1">
      <alignment horizontal="center" vertical="center"/>
    </xf>
    <xf numFmtId="0" fontId="6" fillId="41" borderId="12" xfId="0" applyFont="1" applyFill="1" applyBorder="1" applyAlignment="1">
      <alignment horizontal="center" vertical="center"/>
    </xf>
    <xf numFmtId="16" fontId="6" fillId="37" borderId="12" xfId="0" applyNumberFormat="1" applyFont="1" applyFill="1" applyBorder="1" applyAlignment="1">
      <alignment horizontal="center" vertical="center"/>
    </xf>
    <xf numFmtId="0" fontId="11" fillId="37" borderId="23" xfId="51" applyFont="1" applyFill="1" applyBorder="1" applyAlignment="1">
      <alignment horizontal="center" vertical="center" wrapText="1"/>
      <protection/>
    </xf>
    <xf numFmtId="0" fontId="46" fillId="37" borderId="10" xfId="51" applyFont="1" applyFill="1" applyBorder="1" applyAlignment="1">
      <alignment horizontal="center" vertical="center" wrapText="1"/>
      <protection/>
    </xf>
    <xf numFmtId="0" fontId="46" fillId="37" borderId="10" xfId="51" applyFont="1" applyFill="1" applyBorder="1" applyAlignment="1">
      <alignment horizontal="center" vertical="center"/>
      <protection/>
    </xf>
    <xf numFmtId="49" fontId="46" fillId="37" borderId="10" xfId="51" applyNumberFormat="1" applyFont="1" applyFill="1" applyBorder="1" applyAlignment="1">
      <alignment horizontal="center" vertical="center"/>
      <protection/>
    </xf>
    <xf numFmtId="0" fontId="47" fillId="0" borderId="10" xfId="51" applyFont="1" applyBorder="1" applyAlignment="1">
      <alignment horizontal="center" vertical="center"/>
      <protection/>
    </xf>
    <xf numFmtId="16" fontId="48" fillId="37" borderId="10" xfId="0" applyNumberFormat="1" applyFont="1" applyFill="1" applyBorder="1" applyAlignment="1">
      <alignment horizontal="center" vertical="center"/>
    </xf>
    <xf numFmtId="0" fontId="1" fillId="0" borderId="10" xfId="43" applyFont="1" applyBorder="1" applyAlignment="1">
      <alignment horizontal="center" vertical="center" wrapText="1"/>
      <protection/>
    </xf>
    <xf numFmtId="0" fontId="49" fillId="37" borderId="10" xfId="51" applyFont="1" applyFill="1" applyBorder="1" applyAlignment="1">
      <alignment horizontal="center" vertical="center" wrapText="1"/>
      <protection/>
    </xf>
    <xf numFmtId="0" fontId="46" fillId="43" borderId="10" xfId="51" applyFont="1" applyFill="1" applyBorder="1" applyAlignment="1">
      <alignment horizontal="center" vertical="center" wrapText="1"/>
      <protection/>
    </xf>
    <xf numFmtId="0" fontId="46" fillId="43" borderId="10" xfId="51" applyFont="1" applyFill="1" applyBorder="1" applyAlignment="1">
      <alignment horizontal="center" vertical="center"/>
      <protection/>
    </xf>
    <xf numFmtId="49" fontId="46" fillId="43" borderId="10" xfId="51" applyNumberFormat="1" applyFont="1" applyFill="1" applyBorder="1" applyAlignment="1">
      <alignment horizontal="center" vertical="center"/>
      <protection/>
    </xf>
    <xf numFmtId="0" fontId="47" fillId="35" borderId="10" xfId="51" applyFont="1" applyFill="1" applyBorder="1" applyAlignment="1">
      <alignment horizontal="center" vertical="center"/>
      <protection/>
    </xf>
    <xf numFmtId="0" fontId="50" fillId="40" borderId="10" xfId="0" applyFont="1" applyFill="1" applyBorder="1" applyAlignment="1">
      <alignment horizontal="center" vertical="center"/>
    </xf>
    <xf numFmtId="0" fontId="50" fillId="37" borderId="10" xfId="0" applyFont="1" applyFill="1" applyBorder="1" applyAlignment="1">
      <alignment horizontal="center" vertical="center"/>
    </xf>
    <xf numFmtId="0" fontId="50" fillId="41" borderId="10" xfId="51" applyFont="1" applyFill="1" applyBorder="1" applyAlignment="1">
      <alignment horizontal="center" vertical="center"/>
      <protection/>
    </xf>
    <xf numFmtId="0" fontId="48" fillId="39" borderId="10" xfId="0" applyFont="1" applyFill="1" applyBorder="1" applyAlignment="1">
      <alignment horizontal="center" vertical="center"/>
    </xf>
    <xf numFmtId="0" fontId="48" fillId="37" borderId="10" xfId="51" applyFont="1" applyFill="1" applyBorder="1" applyAlignment="1">
      <alignment horizontal="center" vertical="center"/>
      <protection/>
    </xf>
    <xf numFmtId="0" fontId="50" fillId="41" borderId="10" xfId="0" applyFont="1" applyFill="1" applyBorder="1" applyAlignment="1">
      <alignment horizontal="center" vertical="center"/>
    </xf>
    <xf numFmtId="0" fontId="10" fillId="40" borderId="23" xfId="0" applyFont="1" applyFill="1" applyBorder="1" applyAlignment="1">
      <alignment horizontal="center" vertical="center"/>
    </xf>
    <xf numFmtId="0" fontId="10" fillId="37" borderId="23" xfId="0" applyFont="1" applyFill="1" applyBorder="1" applyAlignment="1">
      <alignment horizontal="center" vertical="center"/>
    </xf>
    <xf numFmtId="0" fontId="10" fillId="41" borderId="23" xfId="51" applyFont="1" applyFill="1" applyBorder="1" applyAlignment="1">
      <alignment horizontal="center" vertical="center"/>
      <protection/>
    </xf>
    <xf numFmtId="0" fontId="6" fillId="37" borderId="23" xfId="51" applyFont="1" applyFill="1" applyBorder="1" applyAlignment="1">
      <alignment horizontal="center" vertical="center"/>
      <protection/>
    </xf>
    <xf numFmtId="0" fontId="13" fillId="39" borderId="18" xfId="51" applyFont="1" applyFill="1" applyBorder="1" applyAlignment="1">
      <alignment horizontal="center" vertical="center" wrapText="1"/>
      <protection/>
    </xf>
    <xf numFmtId="0" fontId="2" fillId="39" borderId="18" xfId="0" applyFont="1" applyFill="1" applyBorder="1" applyAlignment="1">
      <alignment horizontal="center" vertical="center" wrapText="1"/>
    </xf>
    <xf numFmtId="0" fontId="46" fillId="33" borderId="10" xfId="0" applyFont="1" applyFill="1" applyBorder="1" applyAlignment="1">
      <alignment horizontal="center" vertical="center" wrapText="1"/>
    </xf>
    <xf numFmtId="49" fontId="46" fillId="39" borderId="10" xfId="0" applyNumberFormat="1" applyFont="1" applyFill="1" applyBorder="1" applyAlignment="1">
      <alignment horizontal="center" vertical="center"/>
    </xf>
    <xf numFmtId="0" fontId="46" fillId="39" borderId="10" xfId="0" applyFont="1" applyFill="1" applyBorder="1" applyAlignment="1">
      <alignment horizontal="center" vertical="center"/>
    </xf>
    <xf numFmtId="0" fontId="46" fillId="33" borderId="10" xfId="0" applyFont="1" applyFill="1" applyBorder="1" applyAlignment="1">
      <alignment horizontal="center" vertical="center"/>
    </xf>
    <xf numFmtId="0" fontId="46" fillId="35" borderId="10" xfId="0" applyFont="1" applyFill="1" applyBorder="1" applyAlignment="1">
      <alignment horizontal="center" vertical="center" wrapText="1"/>
    </xf>
    <xf numFmtId="0" fontId="46" fillId="35" borderId="10" xfId="0" applyFont="1" applyFill="1" applyBorder="1" applyAlignment="1">
      <alignment horizontal="center" vertical="center"/>
    </xf>
    <xf numFmtId="49" fontId="46" fillId="43" borderId="10" xfId="0" applyNumberFormat="1" applyFont="1" applyFill="1" applyBorder="1" applyAlignment="1">
      <alignment horizontal="center" vertical="center"/>
    </xf>
    <xf numFmtId="0" fontId="46" fillId="43" borderId="10" xfId="0" applyFont="1" applyFill="1" applyBorder="1" applyAlignment="1">
      <alignment horizontal="center" vertical="center"/>
    </xf>
    <xf numFmtId="49" fontId="46" fillId="43" borderId="18" xfId="0" applyNumberFormat="1" applyFont="1" applyFill="1" applyBorder="1" applyAlignment="1">
      <alignment horizontal="center" vertical="center"/>
    </xf>
    <xf numFmtId="0" fontId="46" fillId="43" borderId="19" xfId="0" applyFont="1" applyFill="1" applyBorder="1" applyAlignment="1">
      <alignment horizontal="center" vertical="center"/>
    </xf>
    <xf numFmtId="49" fontId="46" fillId="39" borderId="18" xfId="0" applyNumberFormat="1" applyFont="1" applyFill="1" applyBorder="1" applyAlignment="1">
      <alignment horizontal="center" vertical="center"/>
    </xf>
    <xf numFmtId="0" fontId="46" fillId="39" borderId="19" xfId="0" applyFont="1" applyFill="1" applyBorder="1" applyAlignment="1">
      <alignment horizontal="center" vertical="center"/>
    </xf>
    <xf numFmtId="49" fontId="46" fillId="33" borderId="10" xfId="0" applyNumberFormat="1" applyFont="1" applyFill="1" applyBorder="1" applyAlignment="1">
      <alignment horizontal="center" vertical="center"/>
    </xf>
    <xf numFmtId="0" fontId="0" fillId="0" borderId="19" xfId="0" applyBorder="1" applyAlignment="1">
      <alignment horizontal="center" vertical="center" wrapText="1"/>
    </xf>
    <xf numFmtId="0" fontId="46" fillId="37" borderId="18" xfId="0" applyFont="1" applyFill="1" applyBorder="1" applyAlignment="1">
      <alignment horizontal="center" vertical="center" wrapText="1"/>
    </xf>
    <xf numFmtId="0" fontId="46" fillId="37" borderId="18" xfId="0" applyFont="1" applyFill="1" applyBorder="1" applyAlignment="1">
      <alignment horizontal="center" vertical="center"/>
    </xf>
    <xf numFmtId="49" fontId="46" fillId="37" borderId="18" xfId="0" applyNumberFormat="1" applyFont="1" applyFill="1" applyBorder="1" applyAlignment="1">
      <alignment horizontal="center" vertical="center"/>
    </xf>
    <xf numFmtId="0" fontId="46" fillId="37" borderId="19" xfId="0" applyFont="1" applyFill="1" applyBorder="1" applyAlignment="1">
      <alignment horizontal="center" vertical="center"/>
    </xf>
    <xf numFmtId="0" fontId="0" fillId="0" borderId="10" xfId="0" applyFont="1" applyBorder="1" applyAlignment="1">
      <alignment horizontal="center" vertical="center"/>
    </xf>
    <xf numFmtId="0" fontId="46" fillId="37" borderId="10" xfId="0" applyFont="1" applyFill="1" applyBorder="1" applyAlignment="1">
      <alignment horizontal="center" vertical="center" wrapText="1"/>
    </xf>
    <xf numFmtId="0" fontId="46" fillId="37" borderId="10" xfId="0" applyFont="1" applyFill="1" applyBorder="1" applyAlignment="1">
      <alignment horizontal="center" vertical="center"/>
    </xf>
    <xf numFmtId="49" fontId="46" fillId="37" borderId="10" xfId="0" applyNumberFormat="1" applyFont="1" applyFill="1" applyBorder="1" applyAlignment="1">
      <alignment horizontal="center" vertical="center"/>
    </xf>
    <xf numFmtId="0" fontId="46" fillId="43" borderId="18" xfId="0" applyFont="1" applyFill="1" applyBorder="1" applyAlignment="1">
      <alignment horizontal="center" vertical="center" wrapText="1"/>
    </xf>
    <xf numFmtId="0" fontId="46" fillId="43" borderId="18" xfId="0" applyFont="1" applyFill="1" applyBorder="1" applyAlignment="1">
      <alignment horizontal="center" vertical="center"/>
    </xf>
    <xf numFmtId="0" fontId="0" fillId="0" borderId="19" xfId="0" applyBorder="1" applyAlignment="1">
      <alignment horizontal="center" vertical="center"/>
    </xf>
    <xf numFmtId="0" fontId="0" fillId="35" borderId="19" xfId="0" applyFill="1" applyBorder="1" applyAlignment="1">
      <alignment horizontal="center" vertical="center"/>
    </xf>
    <xf numFmtId="0" fontId="10" fillId="37" borderId="30" xfId="0" applyFont="1" applyFill="1" applyBorder="1" applyAlignment="1">
      <alignment horizontal="center" vertical="center"/>
    </xf>
    <xf numFmtId="0" fontId="6" fillId="37" borderId="30" xfId="0" applyFont="1" applyFill="1" applyBorder="1" applyAlignment="1">
      <alignment horizontal="center" vertical="center"/>
    </xf>
    <xf numFmtId="0" fontId="10" fillId="42" borderId="15" xfId="0" applyFont="1" applyFill="1" applyBorder="1" applyAlignment="1">
      <alignment horizontal="center" vertical="center"/>
    </xf>
    <xf numFmtId="0" fontId="80" fillId="0" borderId="14" xfId="0" applyFont="1" applyBorder="1" applyAlignment="1">
      <alignment horizontal="left" vertical="center"/>
    </xf>
    <xf numFmtId="0" fontId="46" fillId="39" borderId="18" xfId="0" applyFont="1" applyFill="1" applyBorder="1" applyAlignment="1">
      <alignment horizontal="center" vertical="center"/>
    </xf>
    <xf numFmtId="0" fontId="46" fillId="39" borderId="10" xfId="0" applyFont="1" applyFill="1" applyBorder="1" applyAlignment="1">
      <alignment horizontal="center" vertical="center" wrapText="1"/>
    </xf>
    <xf numFmtId="0" fontId="46" fillId="39" borderId="10" xfId="51" applyFont="1" applyFill="1" applyBorder="1" applyAlignment="1">
      <alignment horizontal="center" vertical="center" wrapText="1"/>
      <protection/>
    </xf>
    <xf numFmtId="0" fontId="46" fillId="39" borderId="10" xfId="51" applyFont="1" applyFill="1" applyBorder="1" applyAlignment="1">
      <alignment horizontal="center" vertical="center"/>
      <protection/>
    </xf>
    <xf numFmtId="49" fontId="46" fillId="39" borderId="10" xfId="51" applyNumberFormat="1" applyFont="1" applyFill="1" applyBorder="1" applyAlignment="1">
      <alignment horizontal="center" vertical="center"/>
      <protection/>
    </xf>
    <xf numFmtId="0" fontId="46" fillId="39" borderId="31" xfId="0" applyFont="1" applyFill="1" applyBorder="1" applyAlignment="1">
      <alignment horizontal="center" vertical="center" wrapText="1"/>
    </xf>
    <xf numFmtId="0" fontId="46" fillId="39" borderId="32" xfId="0" applyFont="1" applyFill="1" applyBorder="1" applyAlignment="1">
      <alignment horizontal="center" vertical="center"/>
    </xf>
    <xf numFmtId="49" fontId="46" fillId="39" borderId="32" xfId="0" applyNumberFormat="1" applyFont="1" applyFill="1" applyBorder="1" applyAlignment="1">
      <alignment horizontal="center" vertical="center"/>
    </xf>
    <xf numFmtId="0" fontId="46" fillId="39" borderId="33" xfId="0" applyFont="1" applyFill="1" applyBorder="1" applyAlignment="1">
      <alignment horizontal="center" vertical="center"/>
    </xf>
    <xf numFmtId="0" fontId="46" fillId="39" borderId="34" xfId="0" applyFont="1" applyFill="1" applyBorder="1" applyAlignment="1">
      <alignment horizontal="center" vertical="center"/>
    </xf>
    <xf numFmtId="0" fontId="46" fillId="39" borderId="35" xfId="0" applyFont="1" applyFill="1" applyBorder="1" applyAlignment="1">
      <alignment horizontal="center" vertical="center"/>
    </xf>
    <xf numFmtId="0" fontId="46" fillId="39" borderId="34"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35" xfId="0" applyFont="1" applyFill="1" applyBorder="1" applyAlignment="1">
      <alignment horizontal="center" vertical="center"/>
    </xf>
    <xf numFmtId="0" fontId="46" fillId="33" borderId="36" xfId="0" applyFont="1" applyFill="1" applyBorder="1" applyAlignment="1">
      <alignment horizontal="center" vertical="center" wrapText="1"/>
    </xf>
    <xf numFmtId="0" fontId="46" fillId="39" borderId="37" xfId="0" applyFont="1" applyFill="1" applyBorder="1" applyAlignment="1">
      <alignment horizontal="center" vertical="center"/>
    </xf>
    <xf numFmtId="49" fontId="46" fillId="39" borderId="37" xfId="0" applyNumberFormat="1" applyFont="1" applyFill="1" applyBorder="1" applyAlignment="1">
      <alignment horizontal="center" vertical="center"/>
    </xf>
    <xf numFmtId="0" fontId="46" fillId="39" borderId="38" xfId="0" applyFont="1" applyFill="1" applyBorder="1" applyAlignment="1">
      <alignment horizontal="center" vertical="center"/>
    </xf>
    <xf numFmtId="0" fontId="47" fillId="0" borderId="19" xfId="0" applyFont="1" applyBorder="1" applyAlignment="1">
      <alignment horizontal="center" vertical="center"/>
    </xf>
    <xf numFmtId="0" fontId="46" fillId="39" borderId="18" xfId="0" applyFont="1" applyFill="1" applyBorder="1" applyAlignment="1">
      <alignment horizontal="center" vertical="center" wrapText="1"/>
    </xf>
    <xf numFmtId="0" fontId="48" fillId="7" borderId="0" xfId="0" applyFont="1" applyFill="1" applyAlignment="1">
      <alignment horizontal="center" vertical="center"/>
    </xf>
    <xf numFmtId="0" fontId="46" fillId="37" borderId="39" xfId="0" applyFont="1" applyFill="1" applyBorder="1" applyAlignment="1">
      <alignment horizontal="center" vertical="center"/>
    </xf>
    <xf numFmtId="0" fontId="80" fillId="33" borderId="10" xfId="0" applyFont="1" applyFill="1" applyBorder="1" applyAlignment="1">
      <alignment horizontal="center" vertical="center"/>
    </xf>
    <xf numFmtId="0" fontId="10" fillId="41" borderId="30" xfId="0" applyFont="1" applyFill="1" applyBorder="1" applyAlignment="1">
      <alignment horizontal="center" vertical="center"/>
    </xf>
    <xf numFmtId="0" fontId="10" fillId="41" borderId="23" xfId="0" applyFont="1" applyFill="1" applyBorder="1" applyAlignment="1">
      <alignment horizontal="center" vertical="center"/>
    </xf>
    <xf numFmtId="0" fontId="46" fillId="35" borderId="40" xfId="0" applyFont="1" applyFill="1" applyBorder="1" applyAlignment="1">
      <alignment horizontal="center" vertical="center" wrapText="1"/>
    </xf>
    <xf numFmtId="0" fontId="46" fillId="43" borderId="41" xfId="0" applyFont="1" applyFill="1" applyBorder="1" applyAlignment="1">
      <alignment horizontal="center" vertical="center"/>
    </xf>
    <xf numFmtId="49" fontId="46" fillId="43" borderId="41" xfId="0" applyNumberFormat="1" applyFont="1" applyFill="1" applyBorder="1" applyAlignment="1">
      <alignment horizontal="center" vertical="center"/>
    </xf>
    <xf numFmtId="0" fontId="46" fillId="43" borderId="40" xfId="0" applyFont="1" applyFill="1" applyBorder="1" applyAlignment="1">
      <alignment horizontal="center" vertical="center"/>
    </xf>
    <xf numFmtId="0" fontId="10" fillId="37" borderId="40" xfId="0" applyFont="1" applyFill="1" applyBorder="1" applyAlignment="1">
      <alignment horizontal="center" vertical="center"/>
    </xf>
    <xf numFmtId="0" fontId="6" fillId="37" borderId="40" xfId="0" applyFont="1" applyFill="1" applyBorder="1" applyAlignment="1">
      <alignment horizontal="center" vertical="center"/>
    </xf>
    <xf numFmtId="0" fontId="48" fillId="40" borderId="10" xfId="51" applyFont="1" applyFill="1" applyBorder="1" applyAlignment="1">
      <alignment horizontal="center" vertical="center"/>
      <protection/>
    </xf>
    <xf numFmtId="0" fontId="86" fillId="33" borderId="15" xfId="0" applyFont="1" applyFill="1" applyBorder="1" applyAlignment="1">
      <alignment horizontal="center" vertical="center"/>
    </xf>
    <xf numFmtId="0" fontId="9" fillId="33" borderId="1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9" fillId="39" borderId="10" xfId="51" applyFont="1" applyFill="1" applyBorder="1" applyAlignment="1">
      <alignment horizontal="center" vertical="center"/>
      <protection/>
    </xf>
    <xf numFmtId="49" fontId="9" fillId="39" borderId="10" xfId="51" applyNumberFormat="1" applyFont="1" applyFill="1" applyBorder="1" applyAlignment="1">
      <alignment horizontal="center" vertical="center"/>
      <protection/>
    </xf>
    <xf numFmtId="0" fontId="10" fillId="39" borderId="10" xfId="0" applyFont="1" applyFill="1" applyBorder="1" applyAlignment="1">
      <alignment horizontal="center" vertical="center" wrapText="1"/>
    </xf>
    <xf numFmtId="0" fontId="86" fillId="33" borderId="10" xfId="0" applyFont="1" applyFill="1" applyBorder="1" applyAlignment="1">
      <alignment horizontal="center" vertical="center"/>
    </xf>
    <xf numFmtId="0" fontId="46" fillId="37" borderId="39" xfId="51" applyFont="1" applyFill="1" applyBorder="1" applyAlignment="1">
      <alignment horizontal="center" vertical="center" wrapText="1"/>
      <protection/>
    </xf>
    <xf numFmtId="0" fontId="46" fillId="37" borderId="39" xfId="51" applyFont="1" applyFill="1" applyBorder="1" applyAlignment="1">
      <alignment horizontal="center" vertical="center"/>
      <protection/>
    </xf>
    <xf numFmtId="49" fontId="46" fillId="37" borderId="39" xfId="51" applyNumberFormat="1" applyFont="1" applyFill="1" applyBorder="1" applyAlignment="1">
      <alignment horizontal="center" vertical="center"/>
      <protection/>
    </xf>
    <xf numFmtId="0" fontId="46" fillId="37" borderId="30" xfId="51" applyFont="1" applyFill="1" applyBorder="1" applyAlignment="1">
      <alignment horizontal="center" vertical="center"/>
      <protection/>
    </xf>
    <xf numFmtId="0" fontId="47" fillId="0" borderId="30" xfId="51" applyFont="1" applyBorder="1" applyAlignment="1">
      <alignment horizontal="center" vertical="center"/>
      <protection/>
    </xf>
    <xf numFmtId="49" fontId="10" fillId="40" borderId="30" xfId="0" applyNumberFormat="1" applyFont="1" applyFill="1" applyBorder="1" applyAlignment="1">
      <alignment horizontal="center" vertical="center"/>
    </xf>
    <xf numFmtId="0" fontId="10" fillId="40" borderId="30" xfId="0" applyFont="1" applyFill="1" applyBorder="1" applyAlignment="1">
      <alignment horizontal="center" vertical="center"/>
    </xf>
    <xf numFmtId="49" fontId="10" fillId="40" borderId="10" xfId="0" applyNumberFormat="1" applyFont="1" applyFill="1" applyBorder="1" applyAlignment="1">
      <alignment horizontal="center" vertical="center"/>
    </xf>
    <xf numFmtId="0" fontId="46" fillId="37" borderId="15" xfId="0" applyFont="1" applyFill="1" applyBorder="1" applyAlignment="1">
      <alignment horizontal="center" vertical="center" wrapText="1"/>
    </xf>
    <xf numFmtId="0" fontId="46" fillId="37" borderId="15" xfId="0" applyFont="1" applyFill="1" applyBorder="1" applyAlignment="1">
      <alignment horizontal="center" vertical="center"/>
    </xf>
    <xf numFmtId="49" fontId="46" fillId="37"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10" fillId="40" borderId="15" xfId="0" applyFont="1" applyFill="1" applyBorder="1" applyAlignment="1">
      <alignment horizontal="center" vertical="center"/>
    </xf>
    <xf numFmtId="0" fontId="10" fillId="37" borderId="15" xfId="0" applyFont="1" applyFill="1" applyBorder="1" applyAlignment="1">
      <alignment horizontal="center" vertical="center"/>
    </xf>
    <xf numFmtId="0" fontId="6" fillId="39" borderId="15" xfId="0" applyFont="1" applyFill="1" applyBorder="1" applyAlignment="1">
      <alignment horizontal="center" vertical="center"/>
    </xf>
    <xf numFmtId="0" fontId="12" fillId="37" borderId="15" xfId="0" applyFont="1" applyFill="1" applyBorder="1" applyAlignment="1">
      <alignment horizontal="center" vertical="center" wrapText="1"/>
    </xf>
    <xf numFmtId="0" fontId="0" fillId="33" borderId="19" xfId="0" applyFill="1" applyBorder="1" applyAlignment="1">
      <alignment horizontal="center" vertical="center"/>
    </xf>
    <xf numFmtId="0" fontId="73" fillId="0" borderId="12" xfId="0" applyFont="1" applyBorder="1" applyAlignment="1">
      <alignment horizontal="center" vertical="center"/>
    </xf>
    <xf numFmtId="0" fontId="52" fillId="33" borderId="10" xfId="0" applyFont="1" applyFill="1" applyBorder="1" applyAlignment="1">
      <alignment horizontal="center" vertical="center"/>
    </xf>
    <xf numFmtId="49" fontId="52" fillId="39" borderId="10" xfId="0" applyNumberFormat="1" applyFont="1" applyFill="1" applyBorder="1" applyAlignment="1">
      <alignment horizontal="center" vertical="center"/>
    </xf>
    <xf numFmtId="0" fontId="52" fillId="39" borderId="10" xfId="0" applyFont="1" applyFill="1" applyBorder="1" applyAlignment="1">
      <alignment horizontal="center" vertical="center"/>
    </xf>
    <xf numFmtId="0" fontId="52" fillId="33" borderId="10" xfId="0" applyFont="1" applyFill="1" applyBorder="1" applyAlignment="1">
      <alignment horizontal="center" vertical="center" wrapText="1"/>
    </xf>
    <xf numFmtId="49" fontId="52" fillId="33" borderId="10" xfId="0" applyNumberFormat="1" applyFont="1" applyFill="1" applyBorder="1" applyAlignment="1">
      <alignment horizontal="center" vertical="center"/>
    </xf>
    <xf numFmtId="0" fontId="47"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0" fillId="0" borderId="18" xfId="0" applyBorder="1" applyAlignment="1">
      <alignment horizontal="center" vertical="center" wrapText="1"/>
    </xf>
    <xf numFmtId="0" fontId="10" fillId="40" borderId="15" xfId="51" applyFont="1" applyFill="1" applyBorder="1" applyAlignment="1">
      <alignment horizontal="center" vertical="center"/>
      <protection/>
    </xf>
    <xf numFmtId="0" fontId="10" fillId="37" borderId="23" xfId="51" applyFont="1" applyFill="1" applyBorder="1" applyAlignment="1">
      <alignment horizontal="center" vertical="center"/>
      <protection/>
    </xf>
    <xf numFmtId="0" fontId="6" fillId="7" borderId="15" xfId="0" applyFont="1" applyFill="1" applyBorder="1" applyAlignment="1">
      <alignment horizontal="center" vertical="center"/>
    </xf>
    <xf numFmtId="0" fontId="6" fillId="5" borderId="15" xfId="0" applyFont="1" applyFill="1" applyBorder="1" applyAlignment="1">
      <alignment horizontal="center" vertical="center"/>
    </xf>
    <xf numFmtId="0" fontId="10" fillId="40" borderId="10" xfId="0" applyFont="1" applyFill="1" applyBorder="1" applyAlignment="1">
      <alignment horizontal="center" vertical="center"/>
    </xf>
    <xf numFmtId="0" fontId="10" fillId="37" borderId="10" xfId="0" applyFont="1" applyFill="1" applyBorder="1" applyAlignment="1">
      <alignment horizontal="center" vertical="center"/>
    </xf>
    <xf numFmtId="0" fontId="6" fillId="41" borderId="10" xfId="0" applyFont="1" applyFill="1" applyBorder="1" applyAlignment="1">
      <alignment horizontal="center" vertical="center"/>
    </xf>
    <xf numFmtId="0" fontId="6" fillId="37" borderId="10" xfId="0" applyFont="1" applyFill="1" applyBorder="1" applyAlignment="1">
      <alignment horizontal="center" vertical="center"/>
    </xf>
    <xf numFmtId="0" fontId="11" fillId="37" borderId="10" xfId="0" applyFont="1" applyFill="1" applyBorder="1" applyAlignment="1">
      <alignment horizontal="center" vertical="center" wrapText="1"/>
    </xf>
    <xf numFmtId="0" fontId="9" fillId="37" borderId="42" xfId="0" applyFont="1" applyFill="1" applyBorder="1" applyAlignment="1">
      <alignment horizontal="center" vertical="center" wrapText="1"/>
    </xf>
    <xf numFmtId="0" fontId="9" fillId="37" borderId="43"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14"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2" fillId="0" borderId="23" xfId="51" applyBorder="1" applyAlignment="1">
      <alignment horizontal="center" vertical="center"/>
      <protection/>
    </xf>
    <xf numFmtId="49" fontId="0" fillId="0" borderId="0" xfId="0" applyNumberFormat="1" applyAlignment="1">
      <alignment horizontal="center" vertical="center"/>
    </xf>
    <xf numFmtId="0" fontId="83" fillId="0" borderId="10" xfId="0" applyFont="1" applyBorder="1" applyAlignment="1">
      <alignment horizontal="center" vertical="center"/>
    </xf>
    <xf numFmtId="49" fontId="75" fillId="6" borderId="10" xfId="0" applyNumberFormat="1" applyFont="1" applyFill="1" applyBorder="1" applyAlignment="1">
      <alignment horizontal="center" vertical="center"/>
    </xf>
    <xf numFmtId="164" fontId="75" fillId="6" borderId="10" xfId="0" applyNumberFormat="1" applyFont="1" applyFill="1" applyBorder="1" applyAlignment="1">
      <alignment horizontal="center" vertical="center"/>
    </xf>
    <xf numFmtId="49" fontId="75" fillId="6" borderId="13" xfId="0" applyNumberFormat="1" applyFont="1" applyFill="1" applyBorder="1" applyAlignment="1">
      <alignment horizontal="center" vertical="center"/>
    </xf>
    <xf numFmtId="49" fontId="75" fillId="6" borderId="14" xfId="0" applyNumberFormat="1" applyFont="1" applyFill="1" applyBorder="1" applyAlignment="1">
      <alignment horizontal="center" vertical="center"/>
    </xf>
    <xf numFmtId="0" fontId="0" fillId="33" borderId="44" xfId="0" applyFill="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87" fillId="33" borderId="10" xfId="0" applyFont="1" applyFill="1" applyBorder="1" applyAlignment="1">
      <alignment horizontal="center" vertical="center"/>
    </xf>
    <xf numFmtId="0" fontId="88" fillId="0" borderId="10" xfId="0" applyFont="1" applyBorder="1" applyAlignment="1">
      <alignment horizontal="center" vertical="center"/>
    </xf>
    <xf numFmtId="0" fontId="87" fillId="0" borderId="10" xfId="0" applyFont="1" applyBorder="1" applyAlignment="1">
      <alignment horizontal="center" vertical="center"/>
    </xf>
    <xf numFmtId="49" fontId="80" fillId="0" borderId="10" xfId="0" applyNumberFormat="1" applyFont="1" applyBorder="1" applyAlignment="1">
      <alignment horizontal="center" vertical="center"/>
    </xf>
    <xf numFmtId="0" fontId="85" fillId="0" borderId="10" xfId="0" applyFont="1" applyBorder="1" applyAlignment="1">
      <alignment horizontal="center" vertical="center"/>
    </xf>
    <xf numFmtId="0" fontId="78" fillId="33" borderId="12" xfId="0" applyFont="1" applyFill="1" applyBorder="1" applyAlignment="1">
      <alignment horizontal="center" vertical="center"/>
    </xf>
    <xf numFmtId="0" fontId="52" fillId="39" borderId="29" xfId="0" applyFont="1" applyFill="1" applyBorder="1" applyAlignment="1">
      <alignment horizontal="center" vertical="center"/>
    </xf>
    <xf numFmtId="0" fontId="85" fillId="0" borderId="0" xfId="0" applyFont="1" applyAlignment="1">
      <alignment/>
    </xf>
    <xf numFmtId="0" fontId="87" fillId="0" borderId="0" xfId="0" applyFont="1" applyAlignment="1">
      <alignment/>
    </xf>
    <xf numFmtId="0" fontId="55" fillId="39" borderId="19" xfId="0" applyFont="1" applyFill="1" applyBorder="1" applyAlignment="1">
      <alignment horizontal="center" vertical="center"/>
    </xf>
    <xf numFmtId="0" fontId="48" fillId="39" borderId="19" xfId="0" applyFont="1" applyFill="1" applyBorder="1" applyAlignment="1">
      <alignment horizontal="center" vertical="center"/>
    </xf>
    <xf numFmtId="0" fontId="50" fillId="7" borderId="10" xfId="0" applyFont="1" applyFill="1" applyBorder="1" applyAlignment="1">
      <alignment horizontal="center" vertical="center"/>
    </xf>
    <xf numFmtId="0" fontId="50" fillId="7" borderId="15" xfId="0" applyFont="1" applyFill="1" applyBorder="1" applyAlignment="1">
      <alignment horizontal="center" vertical="center"/>
    </xf>
    <xf numFmtId="0" fontId="46" fillId="0" borderId="13" xfId="0" applyFont="1" applyBorder="1" applyAlignment="1">
      <alignment horizontal="center" vertical="center" wrapText="1"/>
    </xf>
    <xf numFmtId="0" fontId="10" fillId="37" borderId="29" xfId="51" applyFont="1" applyFill="1" applyBorder="1" applyAlignment="1">
      <alignment horizontal="center" vertical="center"/>
      <protection/>
    </xf>
    <xf numFmtId="0" fontId="10" fillId="37" borderId="14" xfId="0" applyFont="1" applyFill="1" applyBorder="1" applyAlignment="1">
      <alignment horizontal="center" vertical="center"/>
    </xf>
    <xf numFmtId="0" fontId="46" fillId="33" borderId="40" xfId="0" applyFont="1" applyFill="1" applyBorder="1" applyAlignment="1">
      <alignment horizontal="center" vertical="center" wrapText="1"/>
    </xf>
    <xf numFmtId="0" fontId="46" fillId="39" borderId="41" xfId="0" applyFont="1" applyFill="1" applyBorder="1" applyAlignment="1">
      <alignment horizontal="center" vertical="center"/>
    </xf>
    <xf numFmtId="49" fontId="46" fillId="39" borderId="41" xfId="0" applyNumberFormat="1" applyFont="1" applyFill="1" applyBorder="1" applyAlignment="1">
      <alignment horizontal="center" vertical="center"/>
    </xf>
    <xf numFmtId="0" fontId="46" fillId="39" borderId="40" xfId="0" applyFont="1" applyFill="1" applyBorder="1" applyAlignment="1">
      <alignment horizontal="center" vertical="center"/>
    </xf>
    <xf numFmtId="0" fontId="46" fillId="39" borderId="39" xfId="51" applyFont="1" applyFill="1" applyBorder="1" applyAlignment="1">
      <alignment horizontal="center" vertical="center" wrapText="1"/>
      <protection/>
    </xf>
    <xf numFmtId="0" fontId="46" fillId="39" borderId="39" xfId="51" applyFont="1" applyFill="1" applyBorder="1" applyAlignment="1">
      <alignment horizontal="center" vertical="center"/>
      <protection/>
    </xf>
    <xf numFmtId="49" fontId="46" fillId="39" borderId="39" xfId="51" applyNumberFormat="1" applyFont="1" applyFill="1" applyBorder="1" applyAlignment="1">
      <alignment horizontal="center" vertical="center"/>
      <protection/>
    </xf>
    <xf numFmtId="0" fontId="46" fillId="39" borderId="30" xfId="51" applyFont="1" applyFill="1" applyBorder="1" applyAlignment="1">
      <alignment horizontal="center" vertical="center"/>
      <protection/>
    </xf>
    <xf numFmtId="0" fontId="9" fillId="39" borderId="41" xfId="0" applyFont="1" applyFill="1" applyBorder="1" applyAlignment="1">
      <alignment horizontal="center" vertical="center"/>
    </xf>
    <xf numFmtId="49" fontId="9" fillId="39" borderId="41" xfId="0" applyNumberFormat="1" applyFont="1" applyFill="1" applyBorder="1" applyAlignment="1">
      <alignment horizontal="center" vertical="center"/>
    </xf>
    <xf numFmtId="0" fontId="9" fillId="39" borderId="40" xfId="0" applyFont="1" applyFill="1" applyBorder="1" applyAlignment="1">
      <alignment horizontal="center" vertical="center"/>
    </xf>
    <xf numFmtId="0" fontId="2" fillId="0" borderId="19" xfId="51" applyBorder="1">
      <alignment/>
      <protection/>
    </xf>
    <xf numFmtId="0" fontId="46" fillId="43" borderId="10" xfId="0" applyFont="1" applyFill="1" applyBorder="1" applyAlignment="1">
      <alignment horizontal="center" vertical="center" wrapText="1"/>
    </xf>
    <xf numFmtId="0" fontId="9" fillId="43" borderId="10" xfId="0" applyFont="1" applyFill="1" applyBorder="1" applyAlignment="1">
      <alignment horizontal="center" vertical="center"/>
    </xf>
    <xf numFmtId="0" fontId="83" fillId="40" borderId="10" xfId="51" applyFont="1" applyFill="1" applyBorder="1" applyAlignment="1">
      <alignment horizontal="center" vertical="center"/>
      <protection/>
    </xf>
    <xf numFmtId="0" fontId="7" fillId="0" borderId="10" xfId="0" applyFont="1" applyBorder="1" applyAlignment="1">
      <alignment horizontal="center" vertical="center"/>
    </xf>
    <xf numFmtId="0" fontId="6" fillId="39" borderId="10" xfId="0" applyFont="1" applyFill="1" applyBorder="1" applyAlignment="1">
      <alignment horizontal="center" vertical="center" wrapText="1"/>
    </xf>
    <xf numFmtId="16" fontId="10" fillId="33" borderId="11" xfId="0" applyNumberFormat="1"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6" fillId="33" borderId="10"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14" xfId="0" applyFont="1" applyFill="1" applyBorder="1" applyAlignment="1">
      <alignment horizontal="center" vertical="center" wrapText="1"/>
    </xf>
    <xf numFmtId="0" fontId="10" fillId="36" borderId="10" xfId="0" applyFont="1" applyFill="1" applyBorder="1" applyAlignment="1">
      <alignment horizontal="center" vertical="center" wrapText="1"/>
    </xf>
    <xf numFmtId="16" fontId="10" fillId="33" borderId="20" xfId="0" applyNumberFormat="1"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9" fillId="37" borderId="42" xfId="0" applyFont="1" applyFill="1" applyBorder="1" applyAlignment="1">
      <alignment horizontal="center" vertical="center" wrapText="1"/>
    </xf>
    <xf numFmtId="0" fontId="9" fillId="37" borderId="43" xfId="0" applyFont="1" applyFill="1" applyBorder="1" applyAlignment="1">
      <alignment horizontal="center" vertical="center" wrapText="1"/>
    </xf>
    <xf numFmtId="0" fontId="9" fillId="37" borderId="46"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46" xfId="0" applyFont="1" applyFill="1" applyBorder="1" applyAlignment="1">
      <alignment horizontal="center" vertical="center" wrapText="1"/>
    </xf>
    <xf numFmtId="16" fontId="10" fillId="37" borderId="43" xfId="0" applyNumberFormat="1" applyFont="1" applyFill="1" applyBorder="1" applyAlignment="1">
      <alignment horizontal="center" vertical="center" wrapText="1"/>
    </xf>
    <xf numFmtId="0" fontId="10" fillId="37" borderId="46" xfId="0" applyFont="1" applyFill="1" applyBorder="1" applyAlignment="1">
      <alignment horizontal="center" vertical="center" wrapText="1"/>
    </xf>
    <xf numFmtId="16" fontId="10" fillId="37" borderId="43" xfId="0" applyNumberFormat="1" applyFont="1" applyFill="1" applyBorder="1" applyAlignment="1">
      <alignment horizontal="center" vertical="center"/>
    </xf>
    <xf numFmtId="0" fontId="10" fillId="37" borderId="46" xfId="0" applyFont="1" applyFill="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6" fontId="10" fillId="33" borderId="17"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6" fillId="37" borderId="31" xfId="52" applyFont="1" applyFill="1" applyBorder="1" applyAlignment="1">
      <alignment horizontal="center" vertical="center" wrapText="1"/>
      <protection/>
    </xf>
    <xf numFmtId="0" fontId="6" fillId="37" borderId="47" xfId="52" applyFont="1" applyFill="1" applyBorder="1" applyAlignment="1">
      <alignment horizontal="center" vertical="center" wrapText="1"/>
      <protection/>
    </xf>
    <xf numFmtId="0" fontId="3" fillId="7" borderId="17" xfId="0" applyFont="1" applyFill="1" applyBorder="1" applyAlignment="1">
      <alignment horizontal="center" vertical="center"/>
    </xf>
    <xf numFmtId="0" fontId="3" fillId="7" borderId="14" xfId="0" applyFont="1" applyFill="1" applyBorder="1" applyAlignment="1">
      <alignment horizontal="center" vertical="center"/>
    </xf>
    <xf numFmtId="0" fontId="6" fillId="0" borderId="10" xfId="0" applyFont="1" applyBorder="1" applyAlignment="1">
      <alignment horizontal="center" vertical="center"/>
    </xf>
    <xf numFmtId="0" fontId="3" fillId="7" borderId="13" xfId="0" applyFont="1" applyFill="1" applyBorder="1" applyAlignment="1">
      <alignment horizontal="center" vertical="center"/>
    </xf>
    <xf numFmtId="0" fontId="3" fillId="7" borderId="13" xfId="0" applyFont="1" applyFill="1" applyBorder="1" applyAlignment="1" quotePrefix="1">
      <alignment horizontal="center" vertical="center"/>
    </xf>
    <xf numFmtId="0" fontId="3" fillId="7" borderId="17" xfId="0" applyFont="1" applyFill="1" applyBorder="1" applyAlignment="1" quotePrefix="1">
      <alignment horizontal="center" vertical="center"/>
    </xf>
    <xf numFmtId="0" fontId="3" fillId="7" borderId="14" xfId="0" applyFont="1" applyFill="1" applyBorder="1" applyAlignment="1" quotePrefix="1">
      <alignment horizontal="center" vertical="center"/>
    </xf>
    <xf numFmtId="0" fontId="16" fillId="7" borderId="13"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3" fillId="7" borderId="17" xfId="0" applyFont="1" applyFill="1" applyBorder="1" applyAlignment="1">
      <alignment horizontal="center" vertical="center" wrapText="1"/>
    </xf>
    <xf numFmtId="16" fontId="10" fillId="33" borderId="43" xfId="0" applyNumberFormat="1" applyFont="1" applyFill="1" applyBorder="1" applyAlignment="1">
      <alignment horizontal="center" vertical="center"/>
    </xf>
    <xf numFmtId="0" fontId="10" fillId="33" borderId="46" xfId="0" applyFont="1" applyFill="1" applyBorder="1" applyAlignment="1">
      <alignment horizontal="center" vertical="center"/>
    </xf>
    <xf numFmtId="0" fontId="9" fillId="37" borderId="24"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7" borderId="45" xfId="0" applyFont="1" applyFill="1" applyBorder="1" applyAlignment="1">
      <alignment horizontal="center" vertical="center" wrapText="1"/>
    </xf>
    <xf numFmtId="0" fontId="6" fillId="39" borderId="10" xfId="51" applyFont="1" applyFill="1" applyBorder="1" applyAlignment="1">
      <alignment horizontal="center" vertical="center" wrapText="1"/>
      <protection/>
    </xf>
    <xf numFmtId="0" fontId="75" fillId="0" borderId="12" xfId="0" applyFont="1" applyBorder="1" applyAlignment="1">
      <alignment horizontal="center" vertical="center"/>
    </xf>
    <xf numFmtId="0" fontId="75" fillId="0" borderId="44" xfId="0" applyFont="1" applyBorder="1" applyAlignment="1">
      <alignment horizontal="center" vertical="center"/>
    </xf>
    <xf numFmtId="0" fontId="75" fillId="0" borderId="15" xfId="0" applyFont="1" applyBorder="1" applyAlignment="1">
      <alignment horizontal="center" vertical="center"/>
    </xf>
    <xf numFmtId="0" fontId="75" fillId="0" borderId="10" xfId="0" applyFont="1" applyBorder="1" applyAlignment="1">
      <alignment horizontal="center" vertical="center"/>
    </xf>
    <xf numFmtId="0" fontId="75" fillId="0" borderId="13" xfId="0" applyFont="1" applyBorder="1" applyAlignment="1">
      <alignment horizontal="center" vertical="center"/>
    </xf>
    <xf numFmtId="0" fontId="75" fillId="0" borderId="17" xfId="0" applyFont="1" applyBorder="1" applyAlignment="1">
      <alignment horizontal="center" vertical="center"/>
    </xf>
    <xf numFmtId="0" fontId="75" fillId="0" borderId="14" xfId="0" applyFont="1" applyBorder="1" applyAlignment="1">
      <alignment horizontal="center" vertical="center"/>
    </xf>
    <xf numFmtId="0" fontId="75" fillId="0" borderId="12" xfId="0" applyFont="1" applyBorder="1" applyAlignment="1">
      <alignment horizontal="center" vertical="center" wrapText="1"/>
    </xf>
    <xf numFmtId="0" fontId="75" fillId="0" borderId="15" xfId="0" applyFont="1" applyBorder="1" applyAlignment="1">
      <alignment horizontal="center" vertical="center" wrapText="1"/>
    </xf>
    <xf numFmtId="0" fontId="75" fillId="36" borderId="13" xfId="0" applyFont="1" applyFill="1" applyBorder="1" applyAlignment="1">
      <alignment horizontal="center" vertical="center"/>
    </xf>
    <xf numFmtId="0" fontId="75" fillId="36" borderId="17" xfId="0" applyFont="1" applyFill="1" applyBorder="1" applyAlignment="1">
      <alignment horizontal="center" vertical="center"/>
    </xf>
    <xf numFmtId="49" fontId="75" fillId="44" borderId="13" xfId="0" applyNumberFormat="1" applyFont="1" applyFill="1" applyBorder="1" applyAlignment="1">
      <alignment horizontal="center" vertical="center"/>
    </xf>
    <xf numFmtId="49" fontId="75" fillId="44" borderId="17" xfId="0" applyNumberFormat="1" applyFont="1" applyFill="1" applyBorder="1" applyAlignment="1">
      <alignment horizontal="center" vertical="center"/>
    </xf>
    <xf numFmtId="49" fontId="75" fillId="44" borderId="14" xfId="0" applyNumberFormat="1" applyFont="1" applyFill="1" applyBorder="1" applyAlignment="1">
      <alignment horizontal="center" vertical="center"/>
    </xf>
    <xf numFmtId="0" fontId="76" fillId="36" borderId="13" xfId="0" applyFont="1" applyFill="1" applyBorder="1" applyAlignment="1">
      <alignment horizontal="center" vertical="center"/>
    </xf>
    <xf numFmtId="0" fontId="76" fillId="36" borderId="17" xfId="0" applyFont="1" applyFill="1" applyBorder="1" applyAlignment="1">
      <alignment horizontal="center" vertical="center"/>
    </xf>
    <xf numFmtId="0" fontId="76" fillId="0" borderId="10" xfId="0" applyFont="1" applyBorder="1" applyAlignment="1">
      <alignment horizontal="center" vertical="center"/>
    </xf>
    <xf numFmtId="16" fontId="76" fillId="0" borderId="10" xfId="0" applyNumberFormat="1" applyFont="1" applyBorder="1" applyAlignment="1">
      <alignment horizontal="center" vertical="center"/>
    </xf>
    <xf numFmtId="0" fontId="75" fillId="36" borderId="14" xfId="0" applyFont="1" applyFill="1" applyBorder="1" applyAlignment="1">
      <alignment horizontal="center" vertical="center"/>
    </xf>
    <xf numFmtId="49" fontId="75" fillId="6" borderId="13" xfId="0" applyNumberFormat="1" applyFont="1" applyFill="1" applyBorder="1" applyAlignment="1">
      <alignment horizontal="center" vertical="center"/>
    </xf>
    <xf numFmtId="49" fontId="75" fillId="6" borderId="17" xfId="0" applyNumberFormat="1" applyFont="1" applyFill="1" applyBorder="1" applyAlignment="1">
      <alignment horizontal="center" vertical="center"/>
    </xf>
    <xf numFmtId="49" fontId="75" fillId="6" borderId="14" xfId="0" applyNumberFormat="1" applyFont="1" applyFill="1" applyBorder="1" applyAlignment="1">
      <alignment horizontal="center" vertical="center"/>
    </xf>
    <xf numFmtId="49" fontId="88" fillId="6" borderId="13" xfId="0" applyNumberFormat="1" applyFont="1" applyFill="1" applyBorder="1" applyAlignment="1">
      <alignment horizontal="center" vertical="center"/>
    </xf>
    <xf numFmtId="49" fontId="88" fillId="6" borderId="17" xfId="0" applyNumberFormat="1" applyFont="1" applyFill="1" applyBorder="1" applyAlignment="1">
      <alignment horizontal="center" vertical="center"/>
    </xf>
    <xf numFmtId="49" fontId="88" fillId="6" borderId="14" xfId="0" applyNumberFormat="1" applyFont="1" applyFill="1" applyBorder="1" applyAlignment="1">
      <alignment horizontal="center" vertical="center"/>
    </xf>
    <xf numFmtId="0" fontId="75" fillId="36" borderId="24" xfId="0" applyFont="1" applyFill="1" applyBorder="1" applyAlignment="1">
      <alignment horizontal="center" vertical="center"/>
    </xf>
    <xf numFmtId="0" fontId="75" fillId="36" borderId="11" xfId="0" applyFont="1" applyFill="1" applyBorder="1" applyAlignment="1">
      <alignment horizontal="center" vertical="center"/>
    </xf>
    <xf numFmtId="0" fontId="75" fillId="36" borderId="45" xfId="0" applyFont="1" applyFill="1" applyBorder="1" applyAlignment="1">
      <alignment horizontal="center" vertical="center"/>
    </xf>
    <xf numFmtId="0" fontId="76" fillId="36" borderId="10"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6" fillId="36" borderId="20" xfId="0" applyFont="1" applyFill="1" applyBorder="1" applyAlignment="1">
      <alignment horizontal="center" vertical="center" wrapText="1"/>
    </xf>
    <xf numFmtId="0" fontId="76" fillId="36" borderId="26" xfId="0" applyFont="1" applyFill="1" applyBorder="1" applyAlignment="1">
      <alignment horizontal="center" vertical="center" wrapText="1"/>
    </xf>
    <xf numFmtId="0" fontId="76" fillId="36" borderId="25" xfId="0" applyFont="1" applyFill="1" applyBorder="1" applyAlignment="1">
      <alignment horizontal="center" vertical="center" wrapText="1"/>
    </xf>
    <xf numFmtId="0" fontId="76" fillId="36" borderId="0" xfId="0" applyFont="1" applyFill="1" applyAlignment="1">
      <alignment horizontal="center" vertical="center" wrapText="1"/>
    </xf>
    <xf numFmtId="0" fontId="76" fillId="36" borderId="48" xfId="0" applyFont="1" applyFill="1" applyBorder="1" applyAlignment="1">
      <alignment horizontal="center" vertical="center" wrapText="1"/>
    </xf>
    <xf numFmtId="0" fontId="76" fillId="36" borderId="24" xfId="0" applyFont="1" applyFill="1" applyBorder="1" applyAlignment="1">
      <alignment horizontal="center" vertical="center" wrapText="1"/>
    </xf>
    <xf numFmtId="0" fontId="76" fillId="36" borderId="11" xfId="0" applyFont="1" applyFill="1" applyBorder="1" applyAlignment="1">
      <alignment horizontal="center" vertical="center" wrapText="1"/>
    </xf>
    <xf numFmtId="0" fontId="76" fillId="36" borderId="45" xfId="0" applyFont="1" applyFill="1" applyBorder="1" applyAlignment="1">
      <alignment horizontal="center" vertical="center" wrapText="1"/>
    </xf>
    <xf numFmtId="0" fontId="76" fillId="36" borderId="12" xfId="0" applyFont="1" applyFill="1" applyBorder="1" applyAlignment="1">
      <alignment horizontal="center" vertical="center" textRotation="90"/>
    </xf>
    <xf numFmtId="0" fontId="76" fillId="36" borderId="15" xfId="0" applyFont="1" applyFill="1" applyBorder="1" applyAlignment="1">
      <alignment horizontal="center" vertical="center" textRotation="90"/>
    </xf>
    <xf numFmtId="49" fontId="75" fillId="45" borderId="13" xfId="0" applyNumberFormat="1" applyFont="1" applyFill="1" applyBorder="1" applyAlignment="1">
      <alignment horizontal="center" vertical="center"/>
    </xf>
    <xf numFmtId="49" fontId="75" fillId="45" borderId="17" xfId="0" applyNumberFormat="1" applyFont="1" applyFill="1" applyBorder="1" applyAlignment="1">
      <alignment horizontal="center" vertical="center"/>
    </xf>
    <xf numFmtId="49" fontId="75" fillId="45" borderId="14" xfId="0" applyNumberFormat="1" applyFont="1" applyFill="1" applyBorder="1" applyAlignment="1">
      <alignment horizontal="center" vertical="center"/>
    </xf>
    <xf numFmtId="0" fontId="0" fillId="0" borderId="0" xfId="0" applyAlignment="1">
      <alignment horizontal="center" vertical="center"/>
    </xf>
    <xf numFmtId="0" fontId="0" fillId="33" borderId="16" xfId="0" applyFill="1" applyBorder="1" applyAlignment="1">
      <alignment horizontal="center" vertical="center"/>
    </xf>
    <xf numFmtId="0" fontId="0" fillId="33" borderId="26" xfId="0" applyFill="1" applyBorder="1" applyAlignment="1">
      <alignment horizontal="center" vertical="center"/>
    </xf>
    <xf numFmtId="0" fontId="75" fillId="0" borderId="16" xfId="0" applyFont="1" applyBorder="1" applyAlignment="1">
      <alignment horizontal="center" vertical="center" wrapText="1"/>
    </xf>
    <xf numFmtId="0" fontId="75" fillId="0" borderId="26" xfId="0" applyFont="1" applyBorder="1" applyAlignment="1">
      <alignment horizontal="center" vertical="center" wrapText="1"/>
    </xf>
    <xf numFmtId="0" fontId="0" fillId="0" borderId="10" xfId="0" applyBorder="1" applyAlignment="1">
      <alignment horizontal="center" vertical="center"/>
    </xf>
    <xf numFmtId="0" fontId="75" fillId="33" borderId="10" xfId="0" applyFont="1" applyFill="1" applyBorder="1" applyAlignment="1">
      <alignment horizontal="center" vertical="center"/>
    </xf>
    <xf numFmtId="0" fontId="84" fillId="0" borderId="16" xfId="0" applyFont="1" applyBorder="1" applyAlignment="1">
      <alignment horizontal="center" vertical="center"/>
    </xf>
    <xf numFmtId="0" fontId="84" fillId="0" borderId="26" xfId="0" applyFont="1" applyBorder="1" applyAlignment="1">
      <alignment horizontal="center" vertical="center"/>
    </xf>
    <xf numFmtId="0" fontId="84" fillId="0" borderId="24" xfId="0" applyFont="1" applyBorder="1" applyAlignment="1">
      <alignment horizontal="center" vertical="center"/>
    </xf>
    <xf numFmtId="0" fontId="84" fillId="0" borderId="45" xfId="0" applyFont="1" applyBorder="1" applyAlignment="1">
      <alignment horizontal="center" vertical="center"/>
    </xf>
    <xf numFmtId="0" fontId="84" fillId="0" borderId="13" xfId="0" applyFont="1" applyBorder="1" applyAlignment="1">
      <alignment horizontal="center" vertical="center"/>
    </xf>
    <xf numFmtId="0" fontId="84" fillId="0" borderId="17" xfId="0" applyFont="1" applyBorder="1" applyAlignment="1">
      <alignment horizontal="center" vertical="center"/>
    </xf>
    <xf numFmtId="0" fontId="84" fillId="0" borderId="14" xfId="0" applyFont="1" applyBorder="1" applyAlignment="1">
      <alignment horizontal="center" vertical="center"/>
    </xf>
    <xf numFmtId="0" fontId="80" fillId="0" borderId="10" xfId="0" applyFont="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26" xfId="0" applyBorder="1" applyAlignment="1">
      <alignment horizontal="center" vertical="center"/>
    </xf>
    <xf numFmtId="0" fontId="10" fillId="39" borderId="13" xfId="0" applyFont="1" applyFill="1" applyBorder="1" applyAlignment="1">
      <alignment horizontal="center" vertical="center" wrapText="1"/>
    </xf>
    <xf numFmtId="0" fontId="10" fillId="39" borderId="14" xfId="0" applyFont="1" applyFill="1" applyBorder="1" applyAlignment="1">
      <alignment horizontal="center" vertical="center" wrapText="1"/>
    </xf>
    <xf numFmtId="0" fontId="0" fillId="35" borderId="16" xfId="0" applyFill="1" applyBorder="1" applyAlignment="1">
      <alignment horizontal="center" vertical="center"/>
    </xf>
    <xf numFmtId="0" fontId="0" fillId="35" borderId="26" xfId="0" applyFill="1" applyBorder="1" applyAlignment="1">
      <alignment horizontal="center" vertical="center"/>
    </xf>
    <xf numFmtId="0" fontId="80" fillId="35" borderId="10" xfId="0" applyFont="1" applyFill="1" applyBorder="1" applyAlignment="1">
      <alignment horizontal="center" vertical="center"/>
    </xf>
    <xf numFmtId="0" fontId="75" fillId="35" borderId="10" xfId="0" applyFont="1" applyFill="1" applyBorder="1" applyAlignment="1">
      <alignment horizontal="center" vertical="center"/>
    </xf>
    <xf numFmtId="0" fontId="75" fillId="35" borderId="13" xfId="0" applyFont="1" applyFill="1" applyBorder="1" applyAlignment="1">
      <alignment horizontal="center" vertical="center"/>
    </xf>
    <xf numFmtId="0" fontId="75" fillId="35" borderId="14" xfId="0" applyFont="1" applyFill="1" applyBorder="1" applyAlignment="1">
      <alignment horizontal="center" vertical="center"/>
    </xf>
    <xf numFmtId="0" fontId="75" fillId="35" borderId="17" xfId="0" applyFont="1" applyFill="1" applyBorder="1" applyAlignment="1">
      <alignment horizontal="center" vertical="center"/>
    </xf>
    <xf numFmtId="0" fontId="0" fillId="6" borderId="16" xfId="0" applyFill="1" applyBorder="1" applyAlignment="1">
      <alignment horizontal="center" vertical="center"/>
    </xf>
    <xf numFmtId="0" fontId="0" fillId="6" borderId="26"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0" fillId="6" borderId="10" xfId="0" applyFill="1" applyBorder="1" applyAlignment="1">
      <alignment horizontal="center" vertical="center"/>
    </xf>
    <xf numFmtId="0" fontId="0" fillId="0" borderId="17" xfId="0" applyBorder="1" applyAlignment="1">
      <alignment horizontal="center" vertical="center"/>
    </xf>
    <xf numFmtId="0" fontId="0" fillId="6" borderId="17"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76" fillId="0" borderId="10" xfId="0" applyFont="1" applyBorder="1" applyAlignment="1">
      <alignment horizontal="center" vertical="center" wrapText="1"/>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49" fontId="75" fillId="0" borderId="13" xfId="0" applyNumberFormat="1" applyFont="1" applyBorder="1" applyAlignment="1">
      <alignment horizontal="center" vertical="center"/>
    </xf>
    <xf numFmtId="49" fontId="75" fillId="0" borderId="17" xfId="0" applyNumberFormat="1" applyFont="1" applyBorder="1" applyAlignment="1">
      <alignment horizontal="center" vertical="center"/>
    </xf>
    <xf numFmtId="49" fontId="75" fillId="0" borderId="14" xfId="0" applyNumberFormat="1" applyFont="1" applyBorder="1" applyAlignment="1">
      <alignment horizontal="center" vertical="center"/>
    </xf>
    <xf numFmtId="0" fontId="75" fillId="36" borderId="10" xfId="0" applyFont="1" applyFill="1" applyBorder="1" applyAlignment="1">
      <alignment horizontal="center" vertical="center"/>
    </xf>
    <xf numFmtId="0" fontId="0" fillId="33" borderId="17" xfId="0" applyFill="1" applyBorder="1" applyAlignment="1">
      <alignment horizontal="center" vertical="center"/>
    </xf>
    <xf numFmtId="0" fontId="89" fillId="0" borderId="10" xfId="0" applyFont="1" applyBorder="1" applyAlignment="1">
      <alignment horizontal="center" vertical="center"/>
    </xf>
    <xf numFmtId="0" fontId="75" fillId="0" borderId="16" xfId="0" applyFont="1" applyBorder="1" applyAlignment="1">
      <alignment horizontal="center" vertical="center"/>
    </xf>
    <xf numFmtId="0" fontId="75" fillId="0" borderId="26" xfId="0" applyFont="1" applyBorder="1" applyAlignment="1">
      <alignment horizontal="center" vertical="center"/>
    </xf>
    <xf numFmtId="0" fontId="75" fillId="0" borderId="24" xfId="0" applyFont="1" applyBorder="1" applyAlignment="1">
      <alignment horizontal="center" vertical="center"/>
    </xf>
    <xf numFmtId="0" fontId="75" fillId="0" borderId="45"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90" fillId="0" borderId="13" xfId="0" applyFont="1" applyBorder="1" applyAlignment="1">
      <alignment horizontal="center" vertical="center"/>
    </xf>
    <xf numFmtId="0" fontId="90" fillId="0" borderId="17" xfId="0" applyFont="1" applyBorder="1" applyAlignment="1">
      <alignment horizontal="center" vertical="center"/>
    </xf>
    <xf numFmtId="0" fontId="90" fillId="0" borderId="14" xfId="0" applyFont="1" applyBorder="1" applyAlignment="1">
      <alignment horizontal="center" vertical="center"/>
    </xf>
    <xf numFmtId="0" fontId="76" fillId="0" borderId="13" xfId="0" applyFont="1" applyBorder="1" applyAlignment="1">
      <alignment horizontal="center" vertical="center"/>
    </xf>
    <xf numFmtId="0" fontId="76" fillId="0" borderId="17" xfId="0" applyFont="1" applyBorder="1" applyAlignment="1">
      <alignment horizontal="center" vertical="center"/>
    </xf>
    <xf numFmtId="0" fontId="76" fillId="0" borderId="14" xfId="0" applyFont="1" applyBorder="1" applyAlignment="1">
      <alignment horizontal="center" vertical="center"/>
    </xf>
    <xf numFmtId="0" fontId="87" fillId="0" borderId="10"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7" xfId="0" applyFont="1" applyBorder="1" applyAlignment="1">
      <alignment horizontal="right" vertical="center"/>
    </xf>
    <xf numFmtId="0" fontId="6" fillId="0" borderId="14" xfId="0" applyFont="1" applyBorder="1" applyAlignment="1">
      <alignment horizontal="righ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49" fontId="7" fillId="0" borderId="12"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7" xfId="0" applyFont="1" applyBorder="1" applyAlignment="1">
      <alignment horizontal="center" vertical="center"/>
    </xf>
    <xf numFmtId="49" fontId="6" fillId="0" borderId="10"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Alignment="1">
      <alignment horizontal="center" vertical="center" wrapText="1"/>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4" xfId="0" applyFont="1" applyBorder="1" applyAlignment="1">
      <alignment horizontal="center" vertical="center" wrapText="1"/>
    </xf>
    <xf numFmtId="0" fontId="0" fillId="0" borderId="16"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4" fillId="7" borderId="13" xfId="0" applyFont="1" applyFill="1" applyBorder="1" applyAlignment="1" quotePrefix="1">
      <alignment horizontal="center" vertical="center"/>
    </xf>
    <xf numFmtId="0" fontId="4" fillId="7" borderId="17" xfId="0" applyFont="1" applyFill="1" applyBorder="1" applyAlignment="1" quotePrefix="1">
      <alignment horizontal="center" vertical="center"/>
    </xf>
    <xf numFmtId="0" fontId="4" fillId="7" borderId="14" xfId="0" applyFont="1" applyFill="1" applyBorder="1" applyAlignment="1" quotePrefix="1">
      <alignment horizontal="center" vertical="center"/>
    </xf>
    <xf numFmtId="0" fontId="4" fillId="7" borderId="13"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14" xfId="0" applyFont="1" applyFill="1" applyBorder="1" applyAlignment="1">
      <alignment horizontal="center" vertical="center"/>
    </xf>
    <xf numFmtId="0" fontId="5" fillId="7" borderId="13"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4" fillId="7" borderId="17" xfId="0" applyFont="1" applyFill="1" applyBorder="1" applyAlignment="1">
      <alignment horizontal="left" vertical="center" wrapText="1"/>
    </xf>
    <xf numFmtId="0" fontId="76" fillId="0" borderId="0" xfId="0" applyFont="1" applyAlignment="1">
      <alignment horizontal="center"/>
    </xf>
    <xf numFmtId="0" fontId="75" fillId="0" borderId="10" xfId="0" applyFont="1" applyBorder="1" applyAlignment="1">
      <alignment horizontal="center" vertical="center" wrapText="1"/>
    </xf>
    <xf numFmtId="0" fontId="84" fillId="0" borderId="20" xfId="0" applyFont="1" applyBorder="1" applyAlignment="1">
      <alignment horizontal="center" vertical="center"/>
    </xf>
    <xf numFmtId="0" fontId="84" fillId="0" borderId="11" xfId="0" applyFont="1" applyBorder="1" applyAlignment="1">
      <alignment horizontal="center" vertical="center"/>
    </xf>
    <xf numFmtId="0" fontId="84" fillId="0" borderId="10" xfId="0" applyFont="1" applyBorder="1" applyAlignment="1">
      <alignment horizontal="center" vertical="center"/>
    </xf>
    <xf numFmtId="0" fontId="85" fillId="0" borderId="13" xfId="0" applyFont="1" applyBorder="1" applyAlignment="1">
      <alignment horizontal="center" vertical="center"/>
    </xf>
    <xf numFmtId="0" fontId="85" fillId="0" borderId="14" xfId="0" applyFont="1" applyBorder="1" applyAlignment="1">
      <alignment horizontal="center" vertical="center"/>
    </xf>
    <xf numFmtId="0" fontId="87" fillId="0" borderId="13" xfId="0" applyFont="1" applyBorder="1" applyAlignment="1">
      <alignment horizontal="center" vertical="center"/>
    </xf>
    <xf numFmtId="0" fontId="87" fillId="0" borderId="14" xfId="0" applyFont="1" applyBorder="1" applyAlignment="1">
      <alignment horizontal="center" vertical="center"/>
    </xf>
    <xf numFmtId="0" fontId="80" fillId="0" borderId="13" xfId="0" applyFont="1" applyBorder="1" applyAlignment="1">
      <alignment horizontal="center" vertical="center"/>
    </xf>
    <xf numFmtId="0" fontId="80" fillId="0" borderId="17" xfId="0" applyFont="1" applyBorder="1" applyAlignment="1">
      <alignment horizontal="center" vertical="center"/>
    </xf>
    <xf numFmtId="0" fontId="80" fillId="0" borderId="14" xfId="0" applyFont="1" applyBorder="1" applyAlignment="1">
      <alignment horizontal="center" vertical="center"/>
    </xf>
    <xf numFmtId="0" fontId="58" fillId="33" borderId="13" xfId="0" applyFont="1" applyFill="1" applyBorder="1" applyAlignment="1">
      <alignment horizontal="center" vertical="center"/>
    </xf>
    <xf numFmtId="0" fontId="58" fillId="33" borderId="14" xfId="0" applyFont="1" applyFill="1" applyBorder="1" applyAlignment="1">
      <alignment horizontal="center" vertical="center"/>
    </xf>
    <xf numFmtId="0" fontId="58" fillId="33" borderId="10" xfId="0" applyFont="1" applyFill="1" applyBorder="1" applyAlignment="1">
      <alignment horizontal="center" vertical="center"/>
    </xf>
    <xf numFmtId="0" fontId="55" fillId="37" borderId="32" xfId="0" applyFont="1" applyFill="1" applyBorder="1" applyAlignment="1">
      <alignment horizontal="center" vertical="center" wrapText="1"/>
    </xf>
    <xf numFmtId="0" fontId="55" fillId="37" borderId="49" xfId="0" applyFont="1" applyFill="1" applyBorder="1" applyAlignment="1">
      <alignment horizontal="center" vertical="center" wrapText="1"/>
    </xf>
    <xf numFmtId="0" fontId="55" fillId="37" borderId="32" xfId="0" applyFont="1" applyFill="1" applyBorder="1" applyAlignment="1">
      <alignment horizontal="center" vertical="center"/>
    </xf>
    <xf numFmtId="0" fontId="55" fillId="37" borderId="21" xfId="0" applyFont="1" applyFill="1" applyBorder="1" applyAlignment="1">
      <alignment horizontal="center" vertical="center"/>
    </xf>
    <xf numFmtId="0" fontId="55" fillId="37" borderId="18" xfId="0" applyFont="1" applyFill="1" applyBorder="1" applyAlignment="1">
      <alignment horizontal="center" vertical="center" wrapText="1"/>
    </xf>
    <xf numFmtId="0" fontId="55" fillId="37" borderId="29" xfId="0" applyFont="1" applyFill="1" applyBorder="1" applyAlignment="1">
      <alignment horizontal="center" vertical="center" wrapText="1"/>
    </xf>
    <xf numFmtId="0" fontId="55" fillId="37" borderId="18" xfId="0" applyFont="1" applyFill="1" applyBorder="1" applyAlignment="1">
      <alignment horizontal="center" vertical="center"/>
    </xf>
    <xf numFmtId="0" fontId="55" fillId="37" borderId="50" xfId="0" applyFont="1" applyFill="1" applyBorder="1" applyAlignment="1">
      <alignment horizontal="center" vertical="center"/>
    </xf>
    <xf numFmtId="0" fontId="55" fillId="37" borderId="37" xfId="0" applyFont="1" applyFill="1" applyBorder="1" applyAlignment="1">
      <alignment horizontal="center" vertical="center" wrapText="1"/>
    </xf>
    <xf numFmtId="0" fontId="55" fillId="37" borderId="51" xfId="0" applyFont="1" applyFill="1" applyBorder="1" applyAlignment="1">
      <alignment horizontal="center" vertical="center" wrapText="1"/>
    </xf>
    <xf numFmtId="0" fontId="55" fillId="37" borderId="37" xfId="0" applyFont="1" applyFill="1" applyBorder="1" applyAlignment="1">
      <alignment horizontal="center" vertical="center"/>
    </xf>
    <xf numFmtId="0" fontId="55" fillId="37" borderId="46" xfId="0" applyFont="1" applyFill="1" applyBorder="1" applyAlignment="1">
      <alignment horizontal="center" vertical="center"/>
    </xf>
    <xf numFmtId="0" fontId="55" fillId="37" borderId="51" xfId="0" applyFont="1" applyFill="1" applyBorder="1" applyAlignment="1">
      <alignment horizontal="center" vertical="center"/>
    </xf>
    <xf numFmtId="0" fontId="55" fillId="37" borderId="52" xfId="0" applyFont="1" applyFill="1" applyBorder="1" applyAlignment="1">
      <alignment horizontal="center" vertical="center"/>
    </xf>
    <xf numFmtId="0" fontId="55" fillId="37" borderId="53" xfId="0" applyFont="1" applyFill="1" applyBorder="1" applyAlignment="1">
      <alignment horizontal="center" vertical="center"/>
    </xf>
    <xf numFmtId="0" fontId="55" fillId="37" borderId="14" xfId="0" applyFont="1" applyFill="1" applyBorder="1" applyAlignment="1">
      <alignment horizontal="center" vertical="center"/>
    </xf>
    <xf numFmtId="0" fontId="55" fillId="37" borderId="31" xfId="0" applyFont="1" applyFill="1" applyBorder="1" applyAlignment="1">
      <alignment horizontal="center" vertical="center" wrapText="1"/>
    </xf>
    <xf numFmtId="0" fontId="55" fillId="37" borderId="21" xfId="0" applyFont="1" applyFill="1" applyBorder="1" applyAlignment="1">
      <alignment horizontal="center" vertical="center" wrapText="1"/>
    </xf>
    <xf numFmtId="0" fontId="55" fillId="37" borderId="31"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7</xdr:row>
      <xdr:rowOff>47625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19</xdr:row>
      <xdr:rowOff>104775</xdr:rowOff>
    </xdr:from>
    <xdr:to>
      <xdr:col>0</xdr:col>
      <xdr:colOff>1000125</xdr:colOff>
      <xdr:row>23</xdr:row>
      <xdr:rowOff>66675</xdr:rowOff>
    </xdr:to>
    <xdr:pic>
      <xdr:nvPicPr>
        <xdr:cNvPr id="2" name="Picture 13"/>
        <xdr:cNvPicPr preferRelativeResize="1">
          <a:picLocks noChangeAspect="1"/>
        </xdr:cNvPicPr>
      </xdr:nvPicPr>
      <xdr:blipFill>
        <a:blip r:embed="rId1"/>
        <a:stretch>
          <a:fillRect/>
        </a:stretch>
      </xdr:blipFill>
      <xdr:spPr>
        <a:xfrm>
          <a:off x="47625" y="4962525"/>
          <a:ext cx="952500" cy="733425"/>
        </a:xfrm>
        <a:prstGeom prst="rect">
          <a:avLst/>
        </a:prstGeom>
        <a:noFill/>
        <a:ln w="9525" cmpd="sng">
          <a:noFill/>
        </a:ln>
      </xdr:spPr>
    </xdr:pic>
    <xdr:clientData/>
  </xdr:twoCellAnchor>
  <xdr:twoCellAnchor editAs="oneCell">
    <xdr:from>
      <xdr:col>0</xdr:col>
      <xdr:colOff>47625</xdr:colOff>
      <xdr:row>35</xdr:row>
      <xdr:rowOff>104775</xdr:rowOff>
    </xdr:from>
    <xdr:to>
      <xdr:col>0</xdr:col>
      <xdr:colOff>1000125</xdr:colOff>
      <xdr:row>39</xdr:row>
      <xdr:rowOff>66675</xdr:rowOff>
    </xdr:to>
    <xdr:pic>
      <xdr:nvPicPr>
        <xdr:cNvPr id="3" name="Picture 13"/>
        <xdr:cNvPicPr preferRelativeResize="1">
          <a:picLocks noChangeAspect="1"/>
        </xdr:cNvPicPr>
      </xdr:nvPicPr>
      <xdr:blipFill>
        <a:blip r:embed="rId1"/>
        <a:stretch>
          <a:fillRect/>
        </a:stretch>
      </xdr:blipFill>
      <xdr:spPr>
        <a:xfrm>
          <a:off x="47625" y="8886825"/>
          <a:ext cx="9525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7</xdr:row>
      <xdr:rowOff>47625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4962525"/>
          <a:ext cx="9525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7</xdr:row>
      <xdr:rowOff>57150</xdr:rowOff>
    </xdr:to>
    <xdr:pic>
      <xdr:nvPicPr>
        <xdr:cNvPr id="1" name="Picture 13"/>
        <xdr:cNvPicPr preferRelativeResize="1">
          <a:picLocks noChangeAspect="1"/>
        </xdr:cNvPicPr>
      </xdr:nvPicPr>
      <xdr:blipFill>
        <a:blip r:embed="rId1"/>
        <a:stretch>
          <a:fillRect/>
        </a:stretch>
      </xdr:blipFill>
      <xdr:spPr>
        <a:xfrm>
          <a:off x="47625" y="981075"/>
          <a:ext cx="714375" cy="723900"/>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4848225"/>
          <a:ext cx="952500" cy="733425"/>
        </a:xfrm>
        <a:prstGeom prst="rect">
          <a:avLst/>
        </a:prstGeom>
        <a:noFill/>
        <a:ln w="9525" cmpd="sng">
          <a:noFill/>
        </a:ln>
      </xdr:spPr>
    </xdr:pic>
    <xdr:clientData/>
  </xdr:twoCellAnchor>
  <xdr:twoCellAnchor editAs="oneCell">
    <xdr:from>
      <xdr:col>0</xdr:col>
      <xdr:colOff>47625</xdr:colOff>
      <xdr:row>36</xdr:row>
      <xdr:rowOff>104775</xdr:rowOff>
    </xdr:from>
    <xdr:to>
      <xdr:col>0</xdr:col>
      <xdr:colOff>1000125</xdr:colOff>
      <xdr:row>40</xdr:row>
      <xdr:rowOff>66675</xdr:rowOff>
    </xdr:to>
    <xdr:pic>
      <xdr:nvPicPr>
        <xdr:cNvPr id="3" name="Picture 13"/>
        <xdr:cNvPicPr preferRelativeResize="1">
          <a:picLocks noChangeAspect="1"/>
        </xdr:cNvPicPr>
      </xdr:nvPicPr>
      <xdr:blipFill>
        <a:blip r:embed="rId1"/>
        <a:stretch>
          <a:fillRect/>
        </a:stretch>
      </xdr:blipFill>
      <xdr:spPr>
        <a:xfrm>
          <a:off x="47625" y="8524875"/>
          <a:ext cx="952500" cy="733425"/>
        </a:xfrm>
        <a:prstGeom prst="rect">
          <a:avLst/>
        </a:prstGeom>
        <a:noFill/>
        <a:ln w="9525" cmpd="sng">
          <a:noFill/>
        </a:ln>
      </xdr:spPr>
    </xdr:pic>
    <xdr:clientData/>
  </xdr:twoCellAnchor>
  <xdr:twoCellAnchor editAs="oneCell">
    <xdr:from>
      <xdr:col>0</xdr:col>
      <xdr:colOff>47625</xdr:colOff>
      <xdr:row>52</xdr:row>
      <xdr:rowOff>104775</xdr:rowOff>
    </xdr:from>
    <xdr:to>
      <xdr:col>0</xdr:col>
      <xdr:colOff>1000125</xdr:colOff>
      <xdr:row>56</xdr:row>
      <xdr:rowOff>66675</xdr:rowOff>
    </xdr:to>
    <xdr:pic>
      <xdr:nvPicPr>
        <xdr:cNvPr id="4" name="Picture 13"/>
        <xdr:cNvPicPr preferRelativeResize="1">
          <a:picLocks noChangeAspect="1"/>
        </xdr:cNvPicPr>
      </xdr:nvPicPr>
      <xdr:blipFill>
        <a:blip r:embed="rId1"/>
        <a:stretch>
          <a:fillRect/>
        </a:stretch>
      </xdr:blipFill>
      <xdr:spPr>
        <a:xfrm>
          <a:off x="47625" y="12201525"/>
          <a:ext cx="9525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12</xdr:col>
      <xdr:colOff>0</xdr:colOff>
      <xdr:row>0</xdr:row>
      <xdr:rowOff>295275</xdr:rowOff>
    </xdr:from>
    <xdr:to>
      <xdr:col>12</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229850" y="295275"/>
          <a:ext cx="57150" cy="47625"/>
        </a:xfrm>
        <a:prstGeom prst="rect">
          <a:avLst/>
        </a:prstGeom>
        <a:noFill/>
        <a:ln w="9525" cmpd="sng">
          <a:noFill/>
        </a:ln>
      </xdr:spPr>
    </xdr:pic>
    <xdr:clientData/>
  </xdr:twoCellAnchor>
  <xdr:twoCellAnchor editAs="oneCell">
    <xdr:from>
      <xdr:col>12</xdr:col>
      <xdr:colOff>0</xdr:colOff>
      <xdr:row>0</xdr:row>
      <xdr:rowOff>409575</xdr:rowOff>
    </xdr:from>
    <xdr:to>
      <xdr:col>12</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229850" y="409575"/>
          <a:ext cx="66675" cy="47625"/>
        </a:xfrm>
        <a:prstGeom prst="rect">
          <a:avLst/>
        </a:prstGeom>
        <a:noFill/>
        <a:ln w="9525" cmpd="sng">
          <a:noFill/>
        </a:ln>
      </xdr:spPr>
    </xdr:pic>
    <xdr:clientData/>
  </xdr:twoCellAnchor>
  <xdr:twoCellAnchor editAs="oneCell">
    <xdr:from>
      <xdr:col>12</xdr:col>
      <xdr:colOff>0</xdr:colOff>
      <xdr:row>0</xdr:row>
      <xdr:rowOff>447675</xdr:rowOff>
    </xdr:from>
    <xdr:to>
      <xdr:col>12</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22985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228" customWidth="1"/>
  </cols>
  <sheetData>
    <row r="1" ht="26.25">
      <c r="A1" s="229" t="s">
        <v>387</v>
      </c>
    </row>
    <row r="5" ht="18.75">
      <c r="A5" s="232" t="s">
        <v>381</v>
      </c>
    </row>
    <row r="6" ht="18.75">
      <c r="A6" s="232"/>
    </row>
    <row r="7" ht="56.25">
      <c r="A7" s="232" t="s">
        <v>383</v>
      </c>
    </row>
    <row r="8" ht="18.75">
      <c r="A8" s="232"/>
    </row>
    <row r="9" ht="18.75">
      <c r="A9" s="232" t="s">
        <v>382</v>
      </c>
    </row>
    <row r="10" ht="18.75">
      <c r="A10" s="232"/>
    </row>
    <row r="11" ht="37.5">
      <c r="A11" s="232" t="s">
        <v>389</v>
      </c>
    </row>
    <row r="12" ht="18.75">
      <c r="A12" s="232"/>
    </row>
    <row r="13" ht="56.25">
      <c r="A13" s="232" t="s">
        <v>385</v>
      </c>
    </row>
    <row r="14" ht="18.75">
      <c r="A14" s="232"/>
    </row>
    <row r="15" ht="56.25">
      <c r="A15" s="232" t="s">
        <v>384</v>
      </c>
    </row>
    <row r="16" ht="18.75">
      <c r="A16" s="232"/>
    </row>
    <row r="17" ht="75">
      <c r="A17" s="232" t="s">
        <v>388</v>
      </c>
    </row>
    <row r="18" ht="18.75">
      <c r="A18" s="232"/>
    </row>
    <row r="19" ht="18.75">
      <c r="A19" s="232" t="s">
        <v>386</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30" t="s">
        <v>336</v>
      </c>
      <c r="D2" s="530"/>
      <c r="E2" s="530"/>
      <c r="F2" s="55" t="s">
        <v>228</v>
      </c>
      <c r="G2" s="55" t="s">
        <v>121</v>
      </c>
      <c r="H2" s="55" t="s">
        <v>312</v>
      </c>
      <c r="I2" s="520" t="s">
        <v>316</v>
      </c>
      <c r="J2" s="520"/>
      <c r="K2" s="520"/>
    </row>
    <row r="3" spans="1:11" ht="15.75">
      <c r="A3" s="531" t="s">
        <v>318</v>
      </c>
      <c r="B3" s="531"/>
      <c r="C3" s="109" t="s">
        <v>7</v>
      </c>
      <c r="D3" s="532" t="s">
        <v>28</v>
      </c>
      <c r="E3" s="533"/>
      <c r="F3" s="109" t="s">
        <v>313</v>
      </c>
      <c r="G3" s="109" t="s">
        <v>311</v>
      </c>
      <c r="H3" s="109">
        <v>2017</v>
      </c>
      <c r="I3" s="532" t="s">
        <v>315</v>
      </c>
      <c r="J3" s="534"/>
      <c r="K3" s="533"/>
    </row>
    <row r="4" spans="1:11" s="20" customFormat="1" ht="31.5">
      <c r="A4" s="18"/>
      <c r="B4" s="19" t="s">
        <v>0</v>
      </c>
      <c r="C4" s="19" t="s">
        <v>1</v>
      </c>
      <c r="D4" s="19" t="s">
        <v>2</v>
      </c>
      <c r="E4" s="19" t="s">
        <v>3</v>
      </c>
      <c r="F4" s="19" t="s">
        <v>270</v>
      </c>
      <c r="G4" s="19" t="s">
        <v>123</v>
      </c>
      <c r="H4" s="19" t="s">
        <v>122</v>
      </c>
      <c r="I4" s="107" t="s">
        <v>11</v>
      </c>
      <c r="J4" s="509" t="s">
        <v>12</v>
      </c>
      <c r="K4" s="510"/>
    </row>
    <row r="5" spans="1:11" ht="22.5" customHeight="1">
      <c r="A5" s="16">
        <v>1</v>
      </c>
      <c r="B5" s="170"/>
      <c r="C5" s="171"/>
      <c r="D5" s="172"/>
      <c r="E5" s="173"/>
      <c r="F5" s="159"/>
      <c r="G5" s="29"/>
      <c r="H5" s="29"/>
      <c r="I5" s="29"/>
      <c r="J5" s="528"/>
      <c r="K5" s="529"/>
    </row>
    <row r="6" spans="1:11" ht="22.5" customHeight="1">
      <c r="A6" s="16">
        <v>2</v>
      </c>
      <c r="B6" s="151"/>
      <c r="C6" s="152"/>
      <c r="D6" s="153"/>
      <c r="E6" s="154"/>
      <c r="F6" s="56"/>
      <c r="G6" s="3"/>
      <c r="H6" s="3"/>
      <c r="I6" s="3"/>
      <c r="J6" s="439"/>
      <c r="K6" s="525"/>
    </row>
    <row r="7" spans="1:11" ht="22.5" customHeight="1">
      <c r="A7" s="16">
        <v>3</v>
      </c>
      <c r="B7" s="139"/>
      <c r="C7" s="140"/>
      <c r="D7" s="141"/>
      <c r="E7" s="142"/>
      <c r="F7" s="159"/>
      <c r="G7" s="29"/>
      <c r="H7" s="29"/>
      <c r="I7" s="29"/>
      <c r="J7" s="528"/>
      <c r="K7" s="529"/>
    </row>
    <row r="8" spans="1:11" ht="22.5" customHeight="1">
      <c r="A8" s="16">
        <v>4</v>
      </c>
      <c r="B8" s="155"/>
      <c r="C8" s="156"/>
      <c r="D8" s="157"/>
      <c r="E8" s="158"/>
      <c r="F8" s="56"/>
      <c r="G8" s="3"/>
      <c r="H8" s="3"/>
      <c r="I8" s="3"/>
      <c r="J8" s="439"/>
      <c r="K8" s="525"/>
    </row>
    <row r="9" spans="1:11" ht="22.5" customHeight="1">
      <c r="A9" s="16">
        <v>5</v>
      </c>
      <c r="B9" s="143"/>
      <c r="C9" s="144"/>
      <c r="D9" s="145"/>
      <c r="E9" s="146"/>
      <c r="F9" s="159"/>
      <c r="G9" s="29"/>
      <c r="H9" s="29"/>
      <c r="I9" s="29"/>
      <c r="J9" s="528"/>
      <c r="K9" s="529"/>
    </row>
    <row r="10" spans="1:11" ht="22.5" customHeight="1">
      <c r="A10" s="16">
        <v>6</v>
      </c>
      <c r="B10" s="3"/>
      <c r="C10" s="3"/>
      <c r="D10" s="3"/>
      <c r="E10" s="3"/>
      <c r="F10" s="56"/>
      <c r="G10" s="3"/>
      <c r="H10" s="3"/>
      <c r="I10" s="3"/>
      <c r="J10" s="439"/>
      <c r="K10" s="525"/>
    </row>
    <row r="11" spans="1:11" ht="22.5" customHeight="1">
      <c r="A11" s="16">
        <v>7</v>
      </c>
      <c r="B11" s="29"/>
      <c r="C11" s="29"/>
      <c r="D11" s="29"/>
      <c r="E11" s="29"/>
      <c r="F11" s="159"/>
      <c r="G11" s="29"/>
      <c r="H11" s="29"/>
      <c r="I11" s="29"/>
      <c r="J11" s="528"/>
      <c r="K11" s="529"/>
    </row>
    <row r="12" spans="1:11" ht="22.5" customHeight="1">
      <c r="A12" s="16">
        <v>8</v>
      </c>
      <c r="B12" s="3"/>
      <c r="C12" s="3"/>
      <c r="D12" s="3"/>
      <c r="E12" s="3"/>
      <c r="F12" s="56"/>
      <c r="G12" s="3"/>
      <c r="H12" s="3"/>
      <c r="I12" s="3"/>
      <c r="J12" s="439"/>
      <c r="K12" s="525"/>
    </row>
    <row r="13" spans="1:11" ht="22.5" customHeight="1">
      <c r="A13" s="16">
        <v>9</v>
      </c>
      <c r="B13" s="29"/>
      <c r="C13" s="29"/>
      <c r="D13" s="29"/>
      <c r="E13" s="29"/>
      <c r="F13" s="159"/>
      <c r="G13" s="29"/>
      <c r="H13" s="29"/>
      <c r="I13" s="29"/>
      <c r="J13" s="528"/>
      <c r="K13" s="529"/>
    </row>
    <row r="14" spans="1:11" ht="22.5" customHeight="1">
      <c r="A14" s="16">
        <v>10</v>
      </c>
      <c r="B14" s="3"/>
      <c r="C14" s="3"/>
      <c r="D14" s="3"/>
      <c r="E14" s="3"/>
      <c r="F14" s="56"/>
      <c r="G14" s="3"/>
      <c r="H14" s="3"/>
      <c r="I14" s="3"/>
      <c r="J14" s="439"/>
      <c r="K14" s="525"/>
    </row>
    <row r="15" spans="1:11" ht="22.5" customHeight="1">
      <c r="A15" s="16">
        <v>11</v>
      </c>
      <c r="B15" s="29"/>
      <c r="C15" s="29"/>
      <c r="D15" s="29"/>
      <c r="E15" s="29"/>
      <c r="F15" s="159"/>
      <c r="G15" s="29"/>
      <c r="H15" s="29"/>
      <c r="I15" s="29"/>
      <c r="J15" s="528"/>
      <c r="K15" s="529"/>
    </row>
    <row r="16" spans="1:11" ht="22.5" customHeight="1">
      <c r="A16" s="16">
        <v>12</v>
      </c>
      <c r="B16" s="3"/>
      <c r="C16" s="3"/>
      <c r="D16" s="3"/>
      <c r="E16" s="3"/>
      <c r="F16" s="56"/>
      <c r="G16" s="3"/>
      <c r="H16" s="3"/>
      <c r="I16" s="3"/>
      <c r="J16" s="439"/>
      <c r="K16" s="525"/>
    </row>
    <row r="17" spans="1:11" ht="22.5" customHeight="1">
      <c r="A17" s="16">
        <v>13</v>
      </c>
      <c r="B17" s="29"/>
      <c r="C17" s="29"/>
      <c r="D17" s="29"/>
      <c r="E17" s="29"/>
      <c r="F17" s="159"/>
      <c r="G17" s="29"/>
      <c r="H17" s="29"/>
      <c r="I17" s="29"/>
      <c r="J17" s="528"/>
      <c r="K17" s="529"/>
    </row>
    <row r="18" spans="1:11" ht="22.5" customHeight="1">
      <c r="A18" s="16">
        <v>14</v>
      </c>
      <c r="B18" s="3"/>
      <c r="C18" s="3"/>
      <c r="D18" s="3"/>
      <c r="E18" s="3"/>
      <c r="F18" s="56"/>
      <c r="G18" s="3"/>
      <c r="H18" s="3"/>
      <c r="I18" s="3"/>
      <c r="J18" s="439"/>
      <c r="K18" s="525"/>
    </row>
    <row r="19" spans="1:11" ht="22.5" customHeight="1">
      <c r="A19" s="16">
        <v>15</v>
      </c>
      <c r="B19" s="29"/>
      <c r="C19" s="29"/>
      <c r="D19" s="29"/>
      <c r="E19" s="29"/>
      <c r="F19" s="159"/>
      <c r="G19" s="29"/>
      <c r="H19" s="29"/>
      <c r="I19" s="29"/>
      <c r="J19" s="528"/>
      <c r="K19" s="529"/>
    </row>
    <row r="20" spans="1:11" ht="22.5" customHeight="1">
      <c r="A20" s="16">
        <v>16</v>
      </c>
      <c r="B20" s="80"/>
      <c r="C20" s="81"/>
      <c r="D20" s="82"/>
      <c r="E20" s="83"/>
      <c r="F20" s="12"/>
      <c r="G20" s="3"/>
      <c r="H20" s="3"/>
      <c r="I20" s="3"/>
      <c r="J20" s="439"/>
      <c r="K20" s="525"/>
    </row>
    <row r="21" spans="1:11" ht="22.5" customHeight="1">
      <c r="A21" s="16">
        <v>17</v>
      </c>
      <c r="B21" s="160"/>
      <c r="C21" s="160"/>
      <c r="D21" s="145"/>
      <c r="E21" s="146"/>
      <c r="F21" s="159"/>
      <c r="G21" s="29"/>
      <c r="H21" s="29"/>
      <c r="I21" s="29"/>
      <c r="J21" s="528"/>
      <c r="K21" s="529"/>
    </row>
    <row r="22" spans="1:11" ht="22.5" customHeight="1">
      <c r="A22" s="16">
        <v>18</v>
      </c>
      <c r="B22" s="46"/>
      <c r="C22" s="47"/>
      <c r="D22" s="48"/>
      <c r="E22" s="49"/>
      <c r="F22" s="56"/>
      <c r="G22" s="3"/>
      <c r="H22" s="3"/>
      <c r="I22" s="3"/>
      <c r="J22" s="439"/>
      <c r="K22" s="525"/>
    </row>
    <row r="23" spans="1:11" ht="22.5" customHeight="1">
      <c r="A23" s="16">
        <v>19</v>
      </c>
      <c r="B23" s="161"/>
      <c r="C23" s="160"/>
      <c r="D23" s="145"/>
      <c r="E23" s="146"/>
      <c r="F23" s="159"/>
      <c r="G23" s="29"/>
      <c r="H23" s="29"/>
      <c r="I23" s="29"/>
      <c r="J23" s="528"/>
      <c r="K23" s="529"/>
    </row>
    <row r="24" spans="1:11" ht="22.5" customHeight="1">
      <c r="A24" s="16">
        <v>20</v>
      </c>
      <c r="B24" s="46"/>
      <c r="C24" s="47"/>
      <c r="D24" s="48"/>
      <c r="E24" s="49"/>
      <c r="F24" s="56"/>
      <c r="G24" s="3"/>
      <c r="H24" s="3"/>
      <c r="I24" s="3"/>
      <c r="J24" s="511"/>
      <c r="K24" s="511"/>
    </row>
  </sheetData>
  <sheetProtection/>
  <mergeCells count="28">
    <mergeCell ref="I3:K3"/>
    <mergeCell ref="J9:K9"/>
    <mergeCell ref="J6:K6"/>
    <mergeCell ref="J7:K7"/>
    <mergeCell ref="C1:K1"/>
    <mergeCell ref="A3:B3"/>
    <mergeCell ref="J4:K4"/>
    <mergeCell ref="J5:K5"/>
    <mergeCell ref="I2:K2"/>
    <mergeCell ref="A1:B2"/>
    <mergeCell ref="D3:E3"/>
    <mergeCell ref="J16:K16"/>
    <mergeCell ref="J17:K17"/>
    <mergeCell ref="J14:K14"/>
    <mergeCell ref="J15:K15"/>
    <mergeCell ref="C2:E2"/>
    <mergeCell ref="J12:K12"/>
    <mergeCell ref="J13:K13"/>
    <mergeCell ref="J10:K10"/>
    <mergeCell ref="J11:K11"/>
    <mergeCell ref="J8:K8"/>
    <mergeCell ref="J24:K24"/>
    <mergeCell ref="J22:K22"/>
    <mergeCell ref="J23:K23"/>
    <mergeCell ref="J20:K20"/>
    <mergeCell ref="J21:K21"/>
    <mergeCell ref="J18:K18"/>
    <mergeCell ref="J19:K19"/>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0" customFormat="1" ht="33.75" customHeight="1">
      <c r="A1" s="513"/>
      <c r="B1" s="514"/>
      <c r="C1" s="517" t="s">
        <v>14</v>
      </c>
      <c r="D1" s="518"/>
      <c r="E1" s="518"/>
      <c r="F1" s="518"/>
      <c r="G1" s="518"/>
      <c r="H1" s="518"/>
      <c r="I1" s="518"/>
      <c r="J1" s="518"/>
      <c r="K1" s="518"/>
      <c r="L1" s="519"/>
    </row>
    <row r="2" spans="1:12" ht="33.75" customHeight="1">
      <c r="A2" s="515"/>
      <c r="B2" s="516"/>
      <c r="C2" s="520" t="s">
        <v>271</v>
      </c>
      <c r="D2" s="520"/>
      <c r="E2" s="520"/>
      <c r="F2" s="55" t="s">
        <v>228</v>
      </c>
      <c r="G2" s="55" t="s">
        <v>121</v>
      </c>
      <c r="H2" s="55" t="s">
        <v>229</v>
      </c>
      <c r="I2" s="520" t="s">
        <v>231</v>
      </c>
      <c r="J2" s="520"/>
      <c r="K2" s="520"/>
      <c r="L2" s="520"/>
    </row>
    <row r="3" spans="1:12" ht="15.75">
      <c r="A3" s="512" t="s">
        <v>268</v>
      </c>
      <c r="B3" s="512"/>
      <c r="C3" s="6" t="s">
        <v>272</v>
      </c>
      <c r="D3" s="467" t="s">
        <v>28</v>
      </c>
      <c r="E3" s="469"/>
      <c r="F3" s="6">
        <v>8</v>
      </c>
      <c r="G3" s="6" t="s">
        <v>230</v>
      </c>
      <c r="H3" s="6">
        <v>2017</v>
      </c>
      <c r="I3" s="467" t="s">
        <v>269</v>
      </c>
      <c r="J3" s="468"/>
      <c r="K3" s="468"/>
      <c r="L3" s="469"/>
    </row>
    <row r="4" spans="1:12" ht="31.5">
      <c r="A4" s="18"/>
      <c r="B4" s="19" t="s">
        <v>0</v>
      </c>
      <c r="C4" s="19" t="s">
        <v>1</v>
      </c>
      <c r="D4" s="19" t="s">
        <v>2</v>
      </c>
      <c r="E4" s="19" t="s">
        <v>3</v>
      </c>
      <c r="F4" s="19" t="s">
        <v>270</v>
      </c>
      <c r="G4" s="19" t="s">
        <v>123</v>
      </c>
      <c r="H4" s="19" t="s">
        <v>122</v>
      </c>
      <c r="I4" s="541" t="s">
        <v>11</v>
      </c>
      <c r="J4" s="542"/>
      <c r="K4" s="509" t="s">
        <v>12</v>
      </c>
      <c r="L4" s="510"/>
    </row>
    <row r="5" spans="1:12" ht="21" customHeight="1">
      <c r="A5" s="16">
        <v>1</v>
      </c>
      <c r="B5" s="78" t="s">
        <v>255</v>
      </c>
      <c r="C5" s="60" t="s">
        <v>256</v>
      </c>
      <c r="D5" s="65" t="str">
        <f>'[2]1er crit.10m'!$K$4</f>
        <v>002</v>
      </c>
      <c r="E5" s="60" t="s">
        <v>254</v>
      </c>
      <c r="F5" s="5" t="s">
        <v>307</v>
      </c>
      <c r="G5" s="5"/>
      <c r="H5" s="5"/>
      <c r="I5" s="5"/>
      <c r="J5" s="38"/>
      <c r="K5" s="535"/>
      <c r="L5" s="536"/>
    </row>
    <row r="6" spans="1:12" ht="21" customHeight="1">
      <c r="A6" s="16">
        <v>2</v>
      </c>
      <c r="B6" s="104" t="s">
        <v>299</v>
      </c>
      <c r="C6" s="54" t="s">
        <v>265</v>
      </c>
      <c r="D6" s="66" t="s">
        <v>300</v>
      </c>
      <c r="E6" s="54" t="s">
        <v>243</v>
      </c>
      <c r="F6" s="40" t="s">
        <v>307</v>
      </c>
      <c r="G6" s="37"/>
      <c r="H6" s="12"/>
      <c r="I6" s="3"/>
      <c r="J6" s="39"/>
      <c r="K6" s="439"/>
      <c r="L6" s="525"/>
    </row>
    <row r="7" spans="1:12" ht="21" customHeight="1">
      <c r="A7" s="16">
        <v>3</v>
      </c>
      <c r="B7" s="57" t="s">
        <v>245</v>
      </c>
      <c r="C7" s="58" t="s">
        <v>246</v>
      </c>
      <c r="D7" s="59" t="s">
        <v>233</v>
      </c>
      <c r="E7" s="58" t="s">
        <v>242</v>
      </c>
      <c r="F7" s="5" t="s">
        <v>307</v>
      </c>
      <c r="G7" s="5"/>
      <c r="H7" s="5"/>
      <c r="I7" s="5"/>
      <c r="J7" s="38"/>
      <c r="K7" s="535"/>
      <c r="L7" s="536"/>
    </row>
    <row r="8" spans="1:12" ht="21" customHeight="1">
      <c r="A8" s="16">
        <v>4</v>
      </c>
      <c r="B8" s="54" t="s">
        <v>85</v>
      </c>
      <c r="C8" s="54" t="s">
        <v>282</v>
      </c>
      <c r="D8" s="66" t="s">
        <v>298</v>
      </c>
      <c r="E8" s="54" t="s">
        <v>253</v>
      </c>
      <c r="F8" s="12" t="s">
        <v>307</v>
      </c>
      <c r="G8" s="3"/>
      <c r="H8" s="3"/>
      <c r="I8" s="3"/>
      <c r="J8" s="39"/>
      <c r="K8" s="439"/>
      <c r="L8" s="525"/>
    </row>
    <row r="9" spans="1:12" ht="21" customHeight="1">
      <c r="A9" s="16">
        <v>5</v>
      </c>
      <c r="B9" s="101" t="s">
        <v>278</v>
      </c>
      <c r="C9" s="102" t="s">
        <v>279</v>
      </c>
      <c r="D9" s="103" t="s">
        <v>275</v>
      </c>
      <c r="E9" s="102"/>
      <c r="F9" s="5" t="s">
        <v>307</v>
      </c>
      <c r="G9" s="5"/>
      <c r="H9" s="5"/>
      <c r="I9" s="5"/>
      <c r="J9" s="38"/>
      <c r="K9" s="535"/>
      <c r="L9" s="536"/>
    </row>
    <row r="10" spans="1:12" ht="21" customHeight="1">
      <c r="A10" s="16">
        <v>6</v>
      </c>
      <c r="B10" s="105" t="s">
        <v>276</v>
      </c>
      <c r="C10" s="73" t="s">
        <v>277</v>
      </c>
      <c r="D10" s="74" t="s">
        <v>275</v>
      </c>
      <c r="E10" s="73" t="s">
        <v>251</v>
      </c>
      <c r="F10" s="3" t="s">
        <v>307</v>
      </c>
      <c r="G10" s="3"/>
      <c r="H10" s="3"/>
      <c r="I10" s="3"/>
      <c r="J10" s="39"/>
      <c r="K10" s="439"/>
      <c r="L10" s="525"/>
    </row>
    <row r="11" spans="1:12" ht="21" customHeight="1">
      <c r="A11" s="16">
        <v>7</v>
      </c>
      <c r="B11" s="78" t="s">
        <v>302</v>
      </c>
      <c r="C11" s="60" t="s">
        <v>303</v>
      </c>
      <c r="D11" s="65" t="s">
        <v>304</v>
      </c>
      <c r="E11" s="60" t="s">
        <v>247</v>
      </c>
      <c r="F11" s="5" t="s">
        <v>307</v>
      </c>
      <c r="G11" s="5"/>
      <c r="H11" s="5"/>
      <c r="I11" s="5"/>
      <c r="J11" s="38"/>
      <c r="K11" s="535"/>
      <c r="L11" s="536"/>
    </row>
    <row r="12" spans="1:12" ht="21" customHeight="1">
      <c r="A12" s="16">
        <v>8</v>
      </c>
      <c r="B12" s="104" t="s">
        <v>266</v>
      </c>
      <c r="C12" s="54" t="s">
        <v>267</v>
      </c>
      <c r="D12" s="66" t="str">
        <f>'[3]1er crit.10m'!$K$4</f>
        <v>170</v>
      </c>
      <c r="E12" s="54" t="s">
        <v>244</v>
      </c>
      <c r="F12" s="3" t="s">
        <v>307</v>
      </c>
      <c r="G12" s="3"/>
      <c r="H12" s="3"/>
      <c r="I12" s="3"/>
      <c r="J12" s="39"/>
      <c r="K12" s="439"/>
      <c r="L12" s="525"/>
    </row>
    <row r="13" spans="1:12" ht="21" customHeight="1">
      <c r="A13" s="16">
        <v>9</v>
      </c>
      <c r="B13" s="78" t="s">
        <v>286</v>
      </c>
      <c r="C13" s="78" t="s">
        <v>287</v>
      </c>
      <c r="D13" s="78">
        <v>274</v>
      </c>
      <c r="E13" s="78" t="s">
        <v>247</v>
      </c>
      <c r="F13" s="5" t="s">
        <v>307</v>
      </c>
      <c r="G13" s="5"/>
      <c r="H13" s="5"/>
      <c r="I13" s="5"/>
      <c r="J13" s="38"/>
      <c r="K13" s="535"/>
      <c r="L13" s="536"/>
    </row>
    <row r="14" spans="1:12" ht="21" customHeight="1">
      <c r="A14" s="16">
        <v>10</v>
      </c>
      <c r="B14" s="104" t="s">
        <v>288</v>
      </c>
      <c r="C14" s="104" t="s">
        <v>175</v>
      </c>
      <c r="D14" s="104">
        <v>274</v>
      </c>
      <c r="E14" s="104" t="s">
        <v>254</v>
      </c>
      <c r="F14" s="3" t="s">
        <v>307</v>
      </c>
      <c r="G14" s="3"/>
      <c r="H14" s="3"/>
      <c r="I14" s="3"/>
      <c r="J14" s="39"/>
      <c r="K14" s="439"/>
      <c r="L14" s="525"/>
    </row>
    <row r="15" spans="1:12" ht="21" customHeight="1">
      <c r="A15" s="16">
        <v>11</v>
      </c>
      <c r="B15" s="78" t="s">
        <v>260</v>
      </c>
      <c r="C15" s="60" t="s">
        <v>261</v>
      </c>
      <c r="D15" s="65" t="str">
        <f>'[4]1er crit.10m'!$K$4</f>
        <v>276</v>
      </c>
      <c r="E15" s="60" t="s">
        <v>254</v>
      </c>
      <c r="F15" s="5" t="s">
        <v>307</v>
      </c>
      <c r="G15" s="5"/>
      <c r="H15" s="5"/>
      <c r="I15" s="5"/>
      <c r="J15" s="38"/>
      <c r="K15" s="535"/>
      <c r="L15" s="536"/>
    </row>
    <row r="16" spans="1:12" ht="21" customHeight="1">
      <c r="A16" s="16">
        <v>12</v>
      </c>
      <c r="B16" s="104" t="s">
        <v>262</v>
      </c>
      <c r="C16" s="54" t="s">
        <v>263</v>
      </c>
      <c r="D16" s="66" t="str">
        <f>'[4]1er crit.10m'!$K$4</f>
        <v>276</v>
      </c>
      <c r="E16" s="54" t="s">
        <v>264</v>
      </c>
      <c r="F16" s="3" t="s">
        <v>307</v>
      </c>
      <c r="G16" s="3"/>
      <c r="H16" s="3"/>
      <c r="I16" s="3"/>
      <c r="J16" s="39"/>
      <c r="K16" s="439"/>
      <c r="L16" s="525"/>
    </row>
    <row r="17" spans="1:12" ht="21" customHeight="1">
      <c r="A17" s="16">
        <v>13</v>
      </c>
      <c r="B17" s="78" t="s">
        <v>257</v>
      </c>
      <c r="C17" s="60" t="s">
        <v>258</v>
      </c>
      <c r="D17" s="65" t="str">
        <f>'[4]1er crit.10m'!$K$4</f>
        <v>276</v>
      </c>
      <c r="E17" s="60" t="s">
        <v>251</v>
      </c>
      <c r="F17" s="5" t="s">
        <v>307</v>
      </c>
      <c r="G17" s="5"/>
      <c r="H17" s="5"/>
      <c r="I17" s="5"/>
      <c r="J17" s="38"/>
      <c r="K17" s="535"/>
      <c r="L17" s="536"/>
    </row>
    <row r="18" spans="1:12" ht="21" customHeight="1">
      <c r="A18" s="16">
        <v>14</v>
      </c>
      <c r="B18" s="46" t="s">
        <v>142</v>
      </c>
      <c r="C18" s="47" t="s">
        <v>293</v>
      </c>
      <c r="D18" s="48" t="str">
        <f>'[5]1er crit.10m'!$K$4</f>
        <v>274</v>
      </c>
      <c r="E18" s="49" t="s">
        <v>259</v>
      </c>
      <c r="F18" s="3" t="s">
        <v>243</v>
      </c>
      <c r="G18" s="3"/>
      <c r="H18" s="3"/>
      <c r="I18" s="3"/>
      <c r="J18" s="39"/>
      <c r="K18" s="439"/>
      <c r="L18" s="525"/>
    </row>
    <row r="19" spans="1:12" ht="21" customHeight="1">
      <c r="A19" s="16">
        <v>15</v>
      </c>
      <c r="B19" s="61" t="s">
        <v>291</v>
      </c>
      <c r="C19" s="62" t="s">
        <v>292</v>
      </c>
      <c r="D19" s="63" t="str">
        <f>'[5]1er crit.10m'!$K$4</f>
        <v>274</v>
      </c>
      <c r="E19" s="64" t="s">
        <v>253</v>
      </c>
      <c r="F19" s="5" t="s">
        <v>243</v>
      </c>
      <c r="G19" s="5"/>
      <c r="H19" s="5"/>
      <c r="I19" s="5"/>
      <c r="J19" s="38"/>
      <c r="K19" s="535"/>
      <c r="L19" s="536"/>
    </row>
    <row r="20" spans="1:12" ht="21" customHeight="1">
      <c r="A20" s="16">
        <v>16</v>
      </c>
      <c r="B20" s="46" t="s">
        <v>296</v>
      </c>
      <c r="C20" s="47" t="s">
        <v>297</v>
      </c>
      <c r="D20" s="48" t="s">
        <v>295</v>
      </c>
      <c r="E20" s="49" t="s">
        <v>247</v>
      </c>
      <c r="F20" s="3" t="s">
        <v>243</v>
      </c>
      <c r="G20" s="3"/>
      <c r="H20" s="3"/>
      <c r="I20" s="3"/>
      <c r="J20" s="39"/>
      <c r="K20" s="439"/>
      <c r="L20" s="525"/>
    </row>
    <row r="21" spans="1:12" ht="21" customHeight="1">
      <c r="A21" s="16">
        <v>17</v>
      </c>
      <c r="B21" s="101" t="s">
        <v>290</v>
      </c>
      <c r="C21" s="102" t="s">
        <v>305</v>
      </c>
      <c r="D21" s="103" t="s">
        <v>275</v>
      </c>
      <c r="E21" s="102" t="s">
        <v>242</v>
      </c>
      <c r="F21" s="5" t="s">
        <v>243</v>
      </c>
      <c r="G21" s="5"/>
      <c r="H21" s="5"/>
      <c r="I21" s="5"/>
      <c r="J21" s="38"/>
      <c r="K21" s="535"/>
      <c r="L21" s="536"/>
    </row>
    <row r="22" spans="1:12" ht="21" customHeight="1">
      <c r="A22" s="16">
        <v>18</v>
      </c>
      <c r="B22" s="73" t="s">
        <v>278</v>
      </c>
      <c r="C22" s="73" t="s">
        <v>280</v>
      </c>
      <c r="D22" s="74" t="s">
        <v>275</v>
      </c>
      <c r="E22" s="73" t="s">
        <v>251</v>
      </c>
      <c r="F22" s="3" t="s">
        <v>243</v>
      </c>
      <c r="G22" s="3"/>
      <c r="H22" s="3"/>
      <c r="I22" s="3"/>
      <c r="J22" s="39"/>
      <c r="K22" s="439"/>
      <c r="L22" s="525"/>
    </row>
    <row r="23" spans="1:12" ht="21" customHeight="1">
      <c r="A23" s="16">
        <v>19</v>
      </c>
      <c r="B23" s="58" t="s">
        <v>240</v>
      </c>
      <c r="C23" s="58" t="s">
        <v>241</v>
      </c>
      <c r="D23" s="59" t="s">
        <v>233</v>
      </c>
      <c r="E23" s="58" t="s">
        <v>242</v>
      </c>
      <c r="F23" s="5" t="s">
        <v>243</v>
      </c>
      <c r="G23" s="5"/>
      <c r="H23" s="5"/>
      <c r="I23" s="5"/>
      <c r="J23" s="38"/>
      <c r="K23" s="535"/>
      <c r="L23" s="536"/>
    </row>
    <row r="24" spans="1:12" ht="21" customHeight="1">
      <c r="A24" s="16">
        <v>20</v>
      </c>
      <c r="B24" s="104" t="s">
        <v>249</v>
      </c>
      <c r="C24" s="54" t="s">
        <v>250</v>
      </c>
      <c r="D24" s="66" t="str">
        <f>'[2]1er crit.10m'!$K$4</f>
        <v>002</v>
      </c>
      <c r="E24" s="54" t="s">
        <v>251</v>
      </c>
      <c r="F24" s="3" t="s">
        <v>243</v>
      </c>
      <c r="G24" s="3"/>
      <c r="H24" s="3"/>
      <c r="I24" s="3"/>
      <c r="J24" s="3"/>
      <c r="K24" s="511"/>
      <c r="L24" s="511"/>
    </row>
    <row r="25" spans="1:12" ht="21" customHeight="1">
      <c r="A25" s="106">
        <v>21</v>
      </c>
      <c r="B25" s="78" t="s">
        <v>273</v>
      </c>
      <c r="C25" s="60" t="s">
        <v>274</v>
      </c>
      <c r="D25" s="65" t="str">
        <f>'[2]1er crit.10m'!$K$4</f>
        <v>002</v>
      </c>
      <c r="E25" s="60" t="s">
        <v>264</v>
      </c>
      <c r="F25" s="5" t="s">
        <v>243</v>
      </c>
      <c r="G25" s="5"/>
      <c r="H25" s="5"/>
      <c r="I25" s="5"/>
      <c r="J25" s="5"/>
      <c r="K25" s="537"/>
      <c r="L25" s="538"/>
    </row>
    <row r="26" spans="1:12" ht="21" customHeight="1">
      <c r="A26" s="16">
        <v>22</v>
      </c>
      <c r="B26" s="104" t="s">
        <v>289</v>
      </c>
      <c r="C26" s="54" t="s">
        <v>281</v>
      </c>
      <c r="D26" s="66" t="s">
        <v>306</v>
      </c>
      <c r="E26" s="54"/>
      <c r="F26" s="3" t="s">
        <v>243</v>
      </c>
      <c r="G26" s="3"/>
      <c r="H26" s="3"/>
      <c r="I26" s="3"/>
      <c r="J26" s="3"/>
      <c r="K26" s="539"/>
      <c r="L26" s="540"/>
    </row>
  </sheetData>
  <sheetProtection/>
  <mergeCells count="31">
    <mergeCell ref="K19:L19"/>
    <mergeCell ref="K20:L20"/>
    <mergeCell ref="K21:L21"/>
    <mergeCell ref="K22:L22"/>
    <mergeCell ref="I4:J4"/>
    <mergeCell ref="K14:L14"/>
    <mergeCell ref="K15:L15"/>
    <mergeCell ref="K16:L16"/>
    <mergeCell ref="K17:L17"/>
    <mergeCell ref="A1:B2"/>
    <mergeCell ref="C1:L1"/>
    <mergeCell ref="A3:B3"/>
    <mergeCell ref="I2:L2"/>
    <mergeCell ref="D3:E3"/>
    <mergeCell ref="K18:L18"/>
    <mergeCell ref="K12:L12"/>
    <mergeCell ref="K13:L13"/>
    <mergeCell ref="I3:L3"/>
    <mergeCell ref="C2:E2"/>
    <mergeCell ref="K8:L8"/>
    <mergeCell ref="K9:L9"/>
    <mergeCell ref="K23:L23"/>
    <mergeCell ref="K24:L24"/>
    <mergeCell ref="K25:L25"/>
    <mergeCell ref="K26:L26"/>
    <mergeCell ref="K4:L4"/>
    <mergeCell ref="K5:L5"/>
    <mergeCell ref="K6:L6"/>
    <mergeCell ref="K7:L7"/>
    <mergeCell ref="K10:L10"/>
    <mergeCell ref="K11:L11"/>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8"/>
      <c r="C4" s="8"/>
    </row>
    <row r="5" spans="1:6" ht="15.75">
      <c r="A5" s="466"/>
      <c r="B5" s="6" t="s">
        <v>0</v>
      </c>
      <c r="C5" s="6" t="s">
        <v>2</v>
      </c>
      <c r="D5" s="6" t="s">
        <v>9</v>
      </c>
      <c r="E5" s="466" t="s">
        <v>11</v>
      </c>
      <c r="F5" s="466" t="s">
        <v>12</v>
      </c>
    </row>
    <row r="6" spans="1:6" ht="15.75">
      <c r="A6" s="466"/>
      <c r="B6" s="6" t="s">
        <v>1</v>
      </c>
      <c r="C6" s="6" t="s">
        <v>3</v>
      </c>
      <c r="D6" s="6" t="s">
        <v>10</v>
      </c>
      <c r="E6" s="466"/>
      <c r="F6" s="466"/>
    </row>
    <row r="7" spans="1:6" ht="15">
      <c r="A7" s="511">
        <v>1</v>
      </c>
      <c r="B7" s="5"/>
      <c r="C7" s="5"/>
      <c r="D7" s="5"/>
      <c r="E7" s="543"/>
      <c r="F7" s="543"/>
    </row>
    <row r="8" spans="1:6" ht="15">
      <c r="A8" s="511"/>
      <c r="B8" s="5"/>
      <c r="C8" s="5"/>
      <c r="D8" s="5"/>
      <c r="E8" s="543"/>
      <c r="F8" s="543"/>
    </row>
    <row r="9" spans="1:6" ht="15">
      <c r="A9" s="511">
        <v>2</v>
      </c>
      <c r="B9" s="3"/>
      <c r="C9" s="3"/>
      <c r="D9" s="3"/>
      <c r="E9" s="511"/>
      <c r="F9" s="511"/>
    </row>
    <row r="10" spans="1:6" ht="15">
      <c r="A10" s="511"/>
      <c r="B10" s="3"/>
      <c r="C10" s="3"/>
      <c r="D10" s="3"/>
      <c r="E10" s="511"/>
      <c r="F10" s="511"/>
    </row>
    <row r="11" spans="1:6" ht="15">
      <c r="A11" s="511">
        <v>3</v>
      </c>
      <c r="B11" s="5"/>
      <c r="C11" s="5"/>
      <c r="D11" s="5"/>
      <c r="E11" s="543"/>
      <c r="F11" s="543"/>
    </row>
    <row r="12" spans="1:6" ht="15">
      <c r="A12" s="511"/>
      <c r="B12" s="5"/>
      <c r="C12" s="5"/>
      <c r="D12" s="5"/>
      <c r="E12" s="543"/>
      <c r="F12" s="543"/>
    </row>
    <row r="13" spans="1:6" ht="15">
      <c r="A13" s="511">
        <v>4</v>
      </c>
      <c r="B13" s="3"/>
      <c r="C13" s="3"/>
      <c r="D13" s="3"/>
      <c r="E13" s="511"/>
      <c r="F13" s="511"/>
    </row>
    <row r="14" spans="1:6" ht="15">
      <c r="A14" s="511"/>
      <c r="B14" s="3"/>
      <c r="C14" s="3"/>
      <c r="D14" s="3"/>
      <c r="E14" s="511"/>
      <c r="F14" s="511"/>
    </row>
    <row r="15" spans="1:6" ht="15">
      <c r="A15" s="511">
        <v>5</v>
      </c>
      <c r="B15" s="5"/>
      <c r="C15" s="5"/>
      <c r="D15" s="5"/>
      <c r="E15" s="543"/>
      <c r="F15" s="543"/>
    </row>
    <row r="16" spans="1:6" ht="15">
      <c r="A16" s="511"/>
      <c r="B16" s="5"/>
      <c r="C16" s="5"/>
      <c r="D16" s="5"/>
      <c r="E16" s="543"/>
      <c r="F16" s="543"/>
    </row>
    <row r="17" spans="1:6" ht="15">
      <c r="A17" s="511">
        <v>6</v>
      </c>
      <c r="B17" s="3"/>
      <c r="C17" s="3"/>
      <c r="D17" s="3"/>
      <c r="E17" s="511"/>
      <c r="F17" s="511"/>
    </row>
    <row r="18" spans="1:6" ht="15">
      <c r="A18" s="511"/>
      <c r="B18" s="3"/>
      <c r="C18" s="3"/>
      <c r="D18" s="3"/>
      <c r="E18" s="511"/>
      <c r="F18" s="511"/>
    </row>
    <row r="19" spans="1:6" ht="15">
      <c r="A19" s="511">
        <v>7</v>
      </c>
      <c r="B19" s="5"/>
      <c r="C19" s="5"/>
      <c r="D19" s="5"/>
      <c r="E19" s="543"/>
      <c r="F19" s="543"/>
    </row>
    <row r="20" spans="1:6" ht="15">
      <c r="A20" s="511"/>
      <c r="B20" s="5"/>
      <c r="C20" s="5"/>
      <c r="D20" s="5"/>
      <c r="E20" s="543"/>
      <c r="F20" s="543"/>
    </row>
    <row r="21" spans="1:6" ht="15">
      <c r="A21" s="511">
        <v>8</v>
      </c>
      <c r="B21" s="3"/>
      <c r="C21" s="3"/>
      <c r="D21" s="3"/>
      <c r="E21" s="511"/>
      <c r="F21" s="511"/>
    </row>
    <row r="22" spans="1:6" ht="15">
      <c r="A22" s="511"/>
      <c r="B22" s="3"/>
      <c r="C22" s="3"/>
      <c r="D22" s="3"/>
      <c r="E22" s="511"/>
      <c r="F22" s="511"/>
    </row>
    <row r="23" spans="1:6" ht="15">
      <c r="A23" s="511">
        <v>9</v>
      </c>
      <c r="B23" s="5"/>
      <c r="C23" s="5"/>
      <c r="D23" s="5"/>
      <c r="E23" s="543"/>
      <c r="F23" s="543"/>
    </row>
    <row r="24" spans="1:6" ht="15">
      <c r="A24" s="511"/>
      <c r="B24" s="5"/>
      <c r="C24" s="5"/>
      <c r="D24" s="5"/>
      <c r="E24" s="543"/>
      <c r="F24" s="543"/>
    </row>
    <row r="25" spans="1:6" ht="15">
      <c r="A25" s="511">
        <v>10</v>
      </c>
      <c r="B25" s="3"/>
      <c r="C25" s="3"/>
      <c r="D25" s="3"/>
      <c r="E25" s="511"/>
      <c r="F25" s="511"/>
    </row>
    <row r="26" spans="1:6" ht="15">
      <c r="A26" s="511"/>
      <c r="B26" s="3"/>
      <c r="C26" s="3"/>
      <c r="D26" s="3"/>
      <c r="E26" s="511"/>
      <c r="F26" s="511"/>
    </row>
    <row r="27" spans="1:6" ht="15">
      <c r="A27" s="511">
        <v>11</v>
      </c>
      <c r="B27" s="5"/>
      <c r="C27" s="5"/>
      <c r="D27" s="5"/>
      <c r="E27" s="543"/>
      <c r="F27" s="543"/>
    </row>
    <row r="28" spans="1:6" ht="15">
      <c r="A28" s="511"/>
      <c r="B28" s="5"/>
      <c r="C28" s="5"/>
      <c r="D28" s="5"/>
      <c r="E28" s="543"/>
      <c r="F28" s="543"/>
    </row>
    <row r="29" spans="1:6" ht="15">
      <c r="A29" s="511">
        <v>12</v>
      </c>
      <c r="B29" s="3"/>
      <c r="C29" s="3"/>
      <c r="D29" s="3"/>
      <c r="E29" s="511"/>
      <c r="F29" s="511"/>
    </row>
    <row r="30" spans="1:6" ht="15">
      <c r="A30" s="511"/>
      <c r="B30" s="3"/>
      <c r="C30" s="3"/>
      <c r="D30" s="3"/>
      <c r="E30" s="511"/>
      <c r="F30" s="511"/>
    </row>
    <row r="31" spans="1:6" ht="15">
      <c r="A31" s="511">
        <v>13</v>
      </c>
      <c r="B31" s="5"/>
      <c r="C31" s="5"/>
      <c r="D31" s="5"/>
      <c r="E31" s="543"/>
      <c r="F31" s="543"/>
    </row>
    <row r="32" spans="1:6" ht="15">
      <c r="A32" s="511"/>
      <c r="B32" s="5"/>
      <c r="C32" s="5"/>
      <c r="D32" s="5"/>
      <c r="E32" s="543"/>
      <c r="F32" s="543"/>
    </row>
    <row r="33" spans="1:6" ht="15">
      <c r="A33" s="511">
        <v>14</v>
      </c>
      <c r="B33" s="3"/>
      <c r="C33" s="3"/>
      <c r="D33" s="3"/>
      <c r="E33" s="511"/>
      <c r="F33" s="511"/>
    </row>
    <row r="34" spans="1:6" ht="15">
      <c r="A34" s="511"/>
      <c r="B34" s="3"/>
      <c r="C34" s="3"/>
      <c r="D34" s="3"/>
      <c r="E34" s="511"/>
      <c r="F34" s="511"/>
    </row>
    <row r="35" spans="1:6" ht="15">
      <c r="A35" s="511">
        <v>15</v>
      </c>
      <c r="B35" s="5"/>
      <c r="C35" s="5"/>
      <c r="D35" s="5"/>
      <c r="E35" s="543"/>
      <c r="F35" s="543"/>
    </row>
    <row r="36" spans="1:6" ht="15">
      <c r="A36" s="511"/>
      <c r="B36" s="5"/>
      <c r="C36" s="5"/>
      <c r="D36" s="5"/>
      <c r="E36" s="543"/>
      <c r="F36" s="543"/>
    </row>
    <row r="37" spans="1:6" ht="15">
      <c r="A37" s="511">
        <v>16</v>
      </c>
      <c r="B37" s="3"/>
      <c r="C37" s="3"/>
      <c r="D37" s="3"/>
      <c r="E37" s="511"/>
      <c r="F37" s="511"/>
    </row>
    <row r="38" spans="1:6" ht="15">
      <c r="A38" s="511"/>
      <c r="B38" s="3"/>
      <c r="C38" s="3"/>
      <c r="D38" s="3"/>
      <c r="E38" s="511"/>
      <c r="F38" s="511"/>
    </row>
    <row r="39" spans="1:6" ht="15">
      <c r="A39" s="511">
        <v>17</v>
      </c>
      <c r="B39" s="5"/>
      <c r="C39" s="5"/>
      <c r="D39" s="5"/>
      <c r="E39" s="543"/>
      <c r="F39" s="543"/>
    </row>
    <row r="40" spans="1:6" ht="15">
      <c r="A40" s="511"/>
      <c r="B40" s="5"/>
      <c r="C40" s="5"/>
      <c r="D40" s="5"/>
      <c r="E40" s="543"/>
      <c r="F40" s="543"/>
    </row>
    <row r="41" spans="1:6" ht="15">
      <c r="A41" s="511">
        <v>18</v>
      </c>
      <c r="B41" s="3"/>
      <c r="C41" s="3"/>
      <c r="D41" s="3"/>
      <c r="E41" s="511"/>
      <c r="F41" s="511"/>
    </row>
    <row r="42" spans="1:6" ht="15">
      <c r="A42" s="511"/>
      <c r="B42" s="3"/>
      <c r="C42" s="3"/>
      <c r="D42" s="3"/>
      <c r="E42" s="511"/>
      <c r="F42" s="511"/>
    </row>
    <row r="43" spans="1:6" ht="15">
      <c r="A43" s="511">
        <v>19</v>
      </c>
      <c r="B43" s="5"/>
      <c r="C43" s="5"/>
      <c r="D43" s="5"/>
      <c r="E43" s="543"/>
      <c r="F43" s="543"/>
    </row>
    <row r="44" spans="1:6" ht="15">
      <c r="A44" s="511"/>
      <c r="B44" s="5"/>
      <c r="C44" s="5"/>
      <c r="D44" s="5"/>
      <c r="E44" s="543"/>
      <c r="F44" s="543"/>
    </row>
    <row r="45" spans="1:6" ht="15">
      <c r="A45" s="511">
        <v>20</v>
      </c>
      <c r="B45" s="3"/>
      <c r="C45" s="3"/>
      <c r="D45" s="3"/>
      <c r="E45" s="511"/>
      <c r="F45" s="511"/>
    </row>
    <row r="46" spans="1:6" ht="15">
      <c r="A46" s="511"/>
      <c r="B46" s="3"/>
      <c r="C46" s="3"/>
      <c r="D46" s="3"/>
      <c r="E46" s="511"/>
      <c r="F46" s="511"/>
    </row>
    <row r="47" spans="1:6" ht="15">
      <c r="A47" s="511">
        <v>21</v>
      </c>
      <c r="B47" s="5"/>
      <c r="C47" s="5"/>
      <c r="D47" s="5"/>
      <c r="E47" s="543"/>
      <c r="F47" s="543"/>
    </row>
    <row r="48" spans="1:6" ht="15">
      <c r="A48" s="511"/>
      <c r="B48" s="5"/>
      <c r="C48" s="5"/>
      <c r="D48" s="5"/>
      <c r="E48" s="543"/>
      <c r="F48" s="543"/>
    </row>
    <row r="49" spans="1:6" ht="15">
      <c r="A49" s="511"/>
      <c r="B49" s="3"/>
      <c r="C49" s="3"/>
      <c r="D49" s="3"/>
      <c r="E49" s="511"/>
      <c r="F49" s="511"/>
    </row>
    <row r="50" spans="1:6" ht="15">
      <c r="A50" s="511"/>
      <c r="B50" s="3"/>
      <c r="C50" s="3"/>
      <c r="D50" s="3"/>
      <c r="E50" s="511"/>
      <c r="F50" s="511"/>
    </row>
  </sheetData>
  <sheetProtection/>
  <mergeCells count="69">
    <mergeCell ref="A5:A6"/>
    <mergeCell ref="E5:E6"/>
    <mergeCell ref="F5:F6"/>
    <mergeCell ref="A7:A8"/>
    <mergeCell ref="E7:E8"/>
    <mergeCell ref="F7:F8"/>
    <mergeCell ref="A9:A10"/>
    <mergeCell ref="E9:E10"/>
    <mergeCell ref="F9:F10"/>
    <mergeCell ref="A11:A12"/>
    <mergeCell ref="E11:E12"/>
    <mergeCell ref="F11:F12"/>
    <mergeCell ref="A13:A14"/>
    <mergeCell ref="E13:E14"/>
    <mergeCell ref="F13:F14"/>
    <mergeCell ref="A15:A16"/>
    <mergeCell ref="E15:E16"/>
    <mergeCell ref="F15:F16"/>
    <mergeCell ref="A17:A18"/>
    <mergeCell ref="E17:E18"/>
    <mergeCell ref="F17:F18"/>
    <mergeCell ref="A19:A20"/>
    <mergeCell ref="E19:E20"/>
    <mergeCell ref="F19:F20"/>
    <mergeCell ref="A21:A22"/>
    <mergeCell ref="E21:E22"/>
    <mergeCell ref="F21:F22"/>
    <mergeCell ref="A23:A24"/>
    <mergeCell ref="E23:E24"/>
    <mergeCell ref="F23:F24"/>
    <mergeCell ref="A25:A26"/>
    <mergeCell ref="E25:E26"/>
    <mergeCell ref="F25:F26"/>
    <mergeCell ref="A27:A28"/>
    <mergeCell ref="E27:E28"/>
    <mergeCell ref="F27:F28"/>
    <mergeCell ref="A29:A30"/>
    <mergeCell ref="E29:E30"/>
    <mergeCell ref="F29:F30"/>
    <mergeCell ref="A31:A32"/>
    <mergeCell ref="E31:E32"/>
    <mergeCell ref="F31:F32"/>
    <mergeCell ref="A33:A34"/>
    <mergeCell ref="E33:E34"/>
    <mergeCell ref="F33:F34"/>
    <mergeCell ref="A35:A36"/>
    <mergeCell ref="E35:E36"/>
    <mergeCell ref="F35:F36"/>
    <mergeCell ref="A37:A38"/>
    <mergeCell ref="E37:E38"/>
    <mergeCell ref="F37:F38"/>
    <mergeCell ref="A39:A40"/>
    <mergeCell ref="E39:E40"/>
    <mergeCell ref="F39:F40"/>
    <mergeCell ref="A41:A42"/>
    <mergeCell ref="E41:E42"/>
    <mergeCell ref="F41:F42"/>
    <mergeCell ref="A43:A44"/>
    <mergeCell ref="E43:E44"/>
    <mergeCell ref="F43:F44"/>
    <mergeCell ref="A49:A50"/>
    <mergeCell ref="E49:E50"/>
    <mergeCell ref="F49:F50"/>
    <mergeCell ref="A45:A46"/>
    <mergeCell ref="E45:E46"/>
    <mergeCell ref="F45:F46"/>
    <mergeCell ref="A47:A48"/>
    <mergeCell ref="E47:E48"/>
    <mergeCell ref="F47:F4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16384"/>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23" customFormat="1" ht="18.75">
      <c r="A1" s="21" t="s">
        <v>16</v>
      </c>
      <c r="B1" s="21" t="s">
        <v>125</v>
      </c>
      <c r="C1" s="479" t="s">
        <v>126</v>
      </c>
      <c r="D1" s="479"/>
      <c r="E1" s="479"/>
      <c r="F1" s="479"/>
      <c r="G1" s="479"/>
      <c r="H1" s="479"/>
      <c r="I1" s="21"/>
      <c r="J1" s="21" t="s">
        <v>15</v>
      </c>
      <c r="K1" s="21" t="s">
        <v>127</v>
      </c>
      <c r="L1" s="479" t="s">
        <v>124</v>
      </c>
      <c r="M1" s="479"/>
      <c r="N1" s="479"/>
      <c r="O1" s="479"/>
      <c r="P1" s="479"/>
      <c r="Q1" s="479"/>
      <c r="R1" s="479">
        <v>2017</v>
      </c>
      <c r="S1" s="479"/>
    </row>
    <row r="2" spans="1:19" s="27" customFormat="1" ht="15.75">
      <c r="A2" s="24" t="s">
        <v>83</v>
      </c>
      <c r="B2" s="28">
        <v>42798</v>
      </c>
      <c r="C2" s="25" t="s">
        <v>128</v>
      </c>
      <c r="D2" s="25">
        <v>1</v>
      </c>
      <c r="E2" s="553" t="s">
        <v>20</v>
      </c>
      <c r="F2" s="554"/>
      <c r="G2" s="554"/>
      <c r="H2" s="555"/>
      <c r="I2" s="26"/>
      <c r="J2" s="24" t="s">
        <v>83</v>
      </c>
      <c r="K2" s="28">
        <v>42798</v>
      </c>
      <c r="L2" s="553" t="s">
        <v>128</v>
      </c>
      <c r="M2" s="554"/>
      <c r="N2" s="555"/>
      <c r="O2" s="25">
        <v>2</v>
      </c>
      <c r="P2" s="553" t="s">
        <v>18</v>
      </c>
      <c r="Q2" s="554"/>
      <c r="R2" s="554"/>
      <c r="S2" s="555"/>
    </row>
    <row r="3" spans="1:19" ht="27.75">
      <c r="A3" s="6" t="s">
        <v>0</v>
      </c>
      <c r="B3" s="6" t="s">
        <v>1</v>
      </c>
      <c r="C3" s="6" t="s">
        <v>17</v>
      </c>
      <c r="D3" s="22" t="s">
        <v>3</v>
      </c>
      <c r="E3" s="22" t="s">
        <v>4</v>
      </c>
      <c r="F3" s="22" t="s">
        <v>8</v>
      </c>
      <c r="G3" s="22" t="s">
        <v>5</v>
      </c>
      <c r="H3" s="22" t="s">
        <v>6</v>
      </c>
      <c r="I3" s="22"/>
      <c r="J3" s="6" t="s">
        <v>0</v>
      </c>
      <c r="K3" s="6" t="s">
        <v>1</v>
      </c>
      <c r="L3" s="467" t="s">
        <v>17</v>
      </c>
      <c r="M3" s="468"/>
      <c r="N3" s="469"/>
      <c r="O3" s="22" t="s">
        <v>3</v>
      </c>
      <c r="P3" s="22" t="s">
        <v>4</v>
      </c>
      <c r="Q3" s="22" t="s">
        <v>8</v>
      </c>
      <c r="R3" s="22" t="s">
        <v>5</v>
      </c>
      <c r="S3" s="22" t="s">
        <v>6</v>
      </c>
    </row>
    <row r="4" spans="1:19" ht="18.75" customHeight="1">
      <c r="A4" s="5" t="s">
        <v>88</v>
      </c>
      <c r="B4" s="5" t="s">
        <v>89</v>
      </c>
      <c r="C4" s="5" t="s">
        <v>133</v>
      </c>
      <c r="D4" s="5" t="s">
        <v>36</v>
      </c>
      <c r="E4" s="5">
        <v>1</v>
      </c>
      <c r="F4" s="5"/>
      <c r="G4" s="5"/>
      <c r="H4" s="5"/>
      <c r="I4" s="5">
        <v>1</v>
      </c>
      <c r="J4" s="5" t="s">
        <v>84</v>
      </c>
      <c r="K4" s="5" t="s">
        <v>40</v>
      </c>
      <c r="L4" s="537" t="s">
        <v>133</v>
      </c>
      <c r="M4" s="545"/>
      <c r="N4" s="538"/>
      <c r="O4" s="5" t="s">
        <v>36</v>
      </c>
      <c r="P4" s="5">
        <v>1</v>
      </c>
      <c r="Q4" s="5"/>
      <c r="R4" s="5"/>
      <c r="S4" s="5"/>
    </row>
    <row r="5" spans="1:19" ht="18.75" customHeight="1">
      <c r="A5" s="3" t="s">
        <v>92</v>
      </c>
      <c r="B5" s="3" t="s">
        <v>93</v>
      </c>
      <c r="C5" s="3" t="s">
        <v>133</v>
      </c>
      <c r="D5" s="3" t="s">
        <v>42</v>
      </c>
      <c r="E5" s="3"/>
      <c r="F5" s="3">
        <v>1</v>
      </c>
      <c r="G5" s="3"/>
      <c r="H5" s="3"/>
      <c r="I5" s="3">
        <v>2</v>
      </c>
      <c r="J5" s="3" t="s">
        <v>87</v>
      </c>
      <c r="K5" s="3" t="s">
        <v>41</v>
      </c>
      <c r="L5" s="539" t="s">
        <v>133</v>
      </c>
      <c r="M5" s="544"/>
      <c r="N5" s="540"/>
      <c r="O5" s="3" t="s">
        <v>38</v>
      </c>
      <c r="P5" s="3"/>
      <c r="Q5" s="3">
        <v>1</v>
      </c>
      <c r="R5" s="3"/>
      <c r="S5" s="3"/>
    </row>
    <row r="6" spans="1:19" ht="18.75" customHeight="1">
      <c r="A6" s="5" t="s">
        <v>106</v>
      </c>
      <c r="B6" s="5" t="s">
        <v>189</v>
      </c>
      <c r="C6" s="5" t="s">
        <v>133</v>
      </c>
      <c r="D6" s="5" t="s">
        <v>35</v>
      </c>
      <c r="E6" s="5">
        <v>1</v>
      </c>
      <c r="F6" s="5"/>
      <c r="G6" s="5"/>
      <c r="H6" s="5"/>
      <c r="I6" s="5">
        <v>3</v>
      </c>
      <c r="J6" s="5" t="s">
        <v>85</v>
      </c>
      <c r="K6" s="5" t="s">
        <v>86</v>
      </c>
      <c r="L6" s="537" t="s">
        <v>133</v>
      </c>
      <c r="M6" s="545"/>
      <c r="N6" s="538"/>
      <c r="O6" s="5" t="s">
        <v>35</v>
      </c>
      <c r="P6" s="5">
        <v>1</v>
      </c>
      <c r="Q6" s="5"/>
      <c r="R6" s="5"/>
      <c r="S6" s="5"/>
    </row>
    <row r="7" spans="1:19" ht="18.75" customHeight="1">
      <c r="A7" s="3" t="s">
        <v>49</v>
      </c>
      <c r="B7" s="3" t="s">
        <v>50</v>
      </c>
      <c r="C7" s="3" t="s">
        <v>136</v>
      </c>
      <c r="D7" s="3" t="s">
        <v>35</v>
      </c>
      <c r="E7" s="12">
        <v>1</v>
      </c>
      <c r="F7" s="12"/>
      <c r="G7" s="12"/>
      <c r="H7" s="12"/>
      <c r="I7" s="12">
        <v>4</v>
      </c>
      <c r="J7" s="12" t="s">
        <v>111</v>
      </c>
      <c r="K7" s="12" t="s">
        <v>112</v>
      </c>
      <c r="L7" s="539" t="s">
        <v>134</v>
      </c>
      <c r="M7" s="544"/>
      <c r="N7" s="540"/>
      <c r="O7" s="3" t="s">
        <v>35</v>
      </c>
      <c r="P7" s="12">
        <v>1</v>
      </c>
      <c r="Q7" s="12"/>
      <c r="R7" s="12"/>
      <c r="S7" s="12"/>
    </row>
    <row r="8" spans="1:19" ht="18.75" customHeight="1">
      <c r="A8" s="5" t="s">
        <v>71</v>
      </c>
      <c r="B8" s="5" t="s">
        <v>72</v>
      </c>
      <c r="C8" s="5" t="s">
        <v>135</v>
      </c>
      <c r="D8" s="5" t="s">
        <v>58</v>
      </c>
      <c r="E8" s="5">
        <v>1</v>
      </c>
      <c r="F8" s="5"/>
      <c r="G8" s="5"/>
      <c r="H8" s="5"/>
      <c r="I8" s="5">
        <v>5</v>
      </c>
      <c r="J8" s="5" t="s">
        <v>113</v>
      </c>
      <c r="K8" s="5" t="s">
        <v>114</v>
      </c>
      <c r="L8" s="537" t="s">
        <v>134</v>
      </c>
      <c r="M8" s="545"/>
      <c r="N8" s="538"/>
      <c r="O8" s="5" t="s">
        <v>35</v>
      </c>
      <c r="P8" s="5">
        <v>1</v>
      </c>
      <c r="Q8" s="5"/>
      <c r="R8" s="5"/>
      <c r="S8" s="5"/>
    </row>
    <row r="9" spans="1:19" ht="18.75" customHeight="1">
      <c r="A9" s="3" t="s">
        <v>142</v>
      </c>
      <c r="B9" s="3" t="s">
        <v>143</v>
      </c>
      <c r="C9" s="3" t="s">
        <v>141</v>
      </c>
      <c r="D9" s="3" t="s">
        <v>38</v>
      </c>
      <c r="E9" s="12"/>
      <c r="F9" s="12">
        <v>1</v>
      </c>
      <c r="G9" s="12"/>
      <c r="H9" s="12"/>
      <c r="I9" s="12">
        <v>6</v>
      </c>
      <c r="J9" s="12" t="s">
        <v>59</v>
      </c>
      <c r="K9" s="12" t="s">
        <v>60</v>
      </c>
      <c r="L9" s="539" t="s">
        <v>134</v>
      </c>
      <c r="M9" s="544"/>
      <c r="N9" s="540"/>
      <c r="O9" s="3" t="s">
        <v>35</v>
      </c>
      <c r="P9" s="12">
        <v>1</v>
      </c>
      <c r="Q9" s="12"/>
      <c r="R9" s="12"/>
      <c r="S9" s="12"/>
    </row>
    <row r="10" spans="1:19" ht="18.75" customHeight="1">
      <c r="A10" s="5" t="s">
        <v>139</v>
      </c>
      <c r="B10" s="5" t="s">
        <v>140</v>
      </c>
      <c r="C10" s="5" t="s">
        <v>141</v>
      </c>
      <c r="D10" s="5" t="s">
        <v>35</v>
      </c>
      <c r="E10" s="5">
        <v>1</v>
      </c>
      <c r="F10" s="5"/>
      <c r="G10" s="5"/>
      <c r="H10" s="5"/>
      <c r="I10" s="5">
        <v>7</v>
      </c>
      <c r="J10" s="5" t="s">
        <v>61</v>
      </c>
      <c r="K10" s="5" t="s">
        <v>62</v>
      </c>
      <c r="L10" s="537" t="s">
        <v>134</v>
      </c>
      <c r="M10" s="545"/>
      <c r="N10" s="538"/>
      <c r="O10" s="5" t="s">
        <v>35</v>
      </c>
      <c r="P10" s="5">
        <v>1</v>
      </c>
      <c r="Q10" s="5"/>
      <c r="R10" s="5"/>
      <c r="S10" s="5"/>
    </row>
    <row r="11" spans="1:19" ht="18.75" customHeight="1">
      <c r="A11" s="3" t="s">
        <v>160</v>
      </c>
      <c r="B11" s="3" t="s">
        <v>161</v>
      </c>
      <c r="C11" s="3" t="s">
        <v>30</v>
      </c>
      <c r="D11" s="3" t="s">
        <v>38</v>
      </c>
      <c r="E11" s="12"/>
      <c r="F11" s="12">
        <v>1</v>
      </c>
      <c r="G11" s="12"/>
      <c r="H11" s="12"/>
      <c r="I11" s="12">
        <v>8</v>
      </c>
      <c r="J11" s="12" t="s">
        <v>115</v>
      </c>
      <c r="K11" s="12" t="s">
        <v>116</v>
      </c>
      <c r="L11" s="539" t="s">
        <v>134</v>
      </c>
      <c r="M11" s="544"/>
      <c r="N11" s="540"/>
      <c r="O11" s="3" t="s">
        <v>42</v>
      </c>
      <c r="P11" s="12"/>
      <c r="Q11" s="12">
        <v>1</v>
      </c>
      <c r="R11" s="12"/>
      <c r="S11" s="12"/>
    </row>
    <row r="12" spans="1:19" ht="18.75" customHeight="1">
      <c r="A12" s="5" t="s">
        <v>190</v>
      </c>
      <c r="B12" s="5" t="s">
        <v>191</v>
      </c>
      <c r="C12" s="5" t="s">
        <v>192</v>
      </c>
      <c r="D12" s="5" t="s">
        <v>58</v>
      </c>
      <c r="E12" s="5">
        <v>1</v>
      </c>
      <c r="F12" s="5"/>
      <c r="G12" s="5"/>
      <c r="H12" s="5"/>
      <c r="I12" s="5">
        <v>9</v>
      </c>
      <c r="J12" s="5" t="s">
        <v>73</v>
      </c>
      <c r="K12" s="5" t="s">
        <v>74</v>
      </c>
      <c r="L12" s="537" t="s">
        <v>135</v>
      </c>
      <c r="M12" s="545"/>
      <c r="N12" s="538"/>
      <c r="O12" s="5" t="s">
        <v>36</v>
      </c>
      <c r="P12" s="5">
        <v>1</v>
      </c>
      <c r="Q12" s="5"/>
      <c r="R12" s="5"/>
      <c r="S12" s="5"/>
    </row>
    <row r="13" spans="1:19" ht="18.75" customHeight="1">
      <c r="A13" s="3" t="s">
        <v>195</v>
      </c>
      <c r="B13" s="3" t="s">
        <v>196</v>
      </c>
      <c r="C13" s="3" t="s">
        <v>32</v>
      </c>
      <c r="D13" s="3" t="s">
        <v>35</v>
      </c>
      <c r="E13" s="12">
        <v>1</v>
      </c>
      <c r="F13" s="12"/>
      <c r="G13" s="12"/>
      <c r="H13" s="12"/>
      <c r="I13" s="12">
        <v>10</v>
      </c>
      <c r="J13" s="12" t="s">
        <v>63</v>
      </c>
      <c r="K13" s="12" t="s">
        <v>37</v>
      </c>
      <c r="L13" s="539" t="s">
        <v>13</v>
      </c>
      <c r="M13" s="544"/>
      <c r="N13" s="540"/>
      <c r="O13" s="3" t="s">
        <v>35</v>
      </c>
      <c r="P13" s="12">
        <v>1</v>
      </c>
      <c r="Q13" s="12"/>
      <c r="R13" s="12"/>
      <c r="S13" s="12"/>
    </row>
    <row r="14" spans="1:19" ht="18.75" customHeight="1">
      <c r="A14" s="5" t="s">
        <v>197</v>
      </c>
      <c r="B14" s="5" t="s">
        <v>198</v>
      </c>
      <c r="C14" s="5" t="s">
        <v>32</v>
      </c>
      <c r="D14" s="5" t="s">
        <v>42</v>
      </c>
      <c r="E14" s="5"/>
      <c r="F14" s="5">
        <v>1</v>
      </c>
      <c r="G14" s="5"/>
      <c r="H14" s="5"/>
      <c r="I14" s="5">
        <v>11</v>
      </c>
      <c r="J14" s="5" t="s">
        <v>64</v>
      </c>
      <c r="K14" s="5" t="s">
        <v>62</v>
      </c>
      <c r="L14" s="537" t="s">
        <v>13</v>
      </c>
      <c r="M14" s="545"/>
      <c r="N14" s="538"/>
      <c r="O14" s="5" t="s">
        <v>38</v>
      </c>
      <c r="P14" s="5"/>
      <c r="Q14" s="5">
        <v>1</v>
      </c>
      <c r="R14" s="5"/>
      <c r="S14" s="5"/>
    </row>
    <row r="15" spans="1:19" ht="18.75" customHeight="1">
      <c r="A15" s="12" t="s">
        <v>199</v>
      </c>
      <c r="B15" s="12" t="s">
        <v>200</v>
      </c>
      <c r="C15" s="12" t="s">
        <v>32</v>
      </c>
      <c r="D15" s="12" t="s">
        <v>35</v>
      </c>
      <c r="E15" s="12">
        <v>1</v>
      </c>
      <c r="F15" s="12"/>
      <c r="G15" s="12"/>
      <c r="H15" s="12"/>
      <c r="I15" s="12">
        <v>12</v>
      </c>
      <c r="J15" s="35" t="s">
        <v>162</v>
      </c>
      <c r="K15" s="12" t="s">
        <v>163</v>
      </c>
      <c r="L15" s="523" t="s">
        <v>164</v>
      </c>
      <c r="M15" s="557"/>
      <c r="N15" s="524"/>
      <c r="O15" s="12" t="s">
        <v>39</v>
      </c>
      <c r="P15" s="12">
        <v>1</v>
      </c>
      <c r="Q15" s="12"/>
      <c r="R15" s="12"/>
      <c r="S15" s="12"/>
    </row>
    <row r="16" spans="1:19" ht="18.75" customHeight="1">
      <c r="A16" s="5"/>
      <c r="B16" s="5"/>
      <c r="C16" s="5"/>
      <c r="D16" s="5"/>
      <c r="E16" s="5"/>
      <c r="F16" s="5"/>
      <c r="G16" s="5"/>
      <c r="H16" s="5"/>
      <c r="I16" s="5">
        <v>13</v>
      </c>
      <c r="J16" s="5" t="s">
        <v>165</v>
      </c>
      <c r="K16" s="5" t="s">
        <v>41</v>
      </c>
      <c r="L16" s="537" t="s">
        <v>164</v>
      </c>
      <c r="M16" s="545"/>
      <c r="N16" s="538"/>
      <c r="O16" s="5" t="s">
        <v>38</v>
      </c>
      <c r="P16" s="5"/>
      <c r="Q16" s="5">
        <v>1</v>
      </c>
      <c r="R16" s="5"/>
      <c r="S16" s="5"/>
    </row>
    <row r="17" spans="1:19" ht="18.75" customHeight="1">
      <c r="A17" s="3"/>
      <c r="B17" s="3"/>
      <c r="C17" s="3"/>
      <c r="D17" s="3"/>
      <c r="E17" s="3"/>
      <c r="F17" s="3"/>
      <c r="G17" s="3"/>
      <c r="H17" s="3"/>
      <c r="I17" s="3">
        <v>14</v>
      </c>
      <c r="J17" s="3" t="s">
        <v>166</v>
      </c>
      <c r="K17" s="3" t="s">
        <v>167</v>
      </c>
      <c r="L17" s="523" t="s">
        <v>164</v>
      </c>
      <c r="M17" s="557"/>
      <c r="N17" s="524"/>
      <c r="O17" s="3" t="s">
        <v>36</v>
      </c>
      <c r="P17" s="3">
        <v>1</v>
      </c>
      <c r="Q17" s="3"/>
      <c r="R17" s="3"/>
      <c r="S17" s="3"/>
    </row>
    <row r="18" spans="1:19" ht="18.75" customHeight="1">
      <c r="A18" s="5"/>
      <c r="B18" s="5"/>
      <c r="C18" s="5"/>
      <c r="D18" s="5"/>
      <c r="E18" s="5"/>
      <c r="F18" s="5"/>
      <c r="G18" s="5"/>
      <c r="H18" s="5"/>
      <c r="I18" s="5">
        <v>15</v>
      </c>
      <c r="J18" s="5" t="s">
        <v>168</v>
      </c>
      <c r="K18" s="5" t="s">
        <v>169</v>
      </c>
      <c r="L18" s="537" t="s">
        <v>164</v>
      </c>
      <c r="M18" s="545"/>
      <c r="N18" s="538"/>
      <c r="O18" s="5" t="s">
        <v>38</v>
      </c>
      <c r="P18" s="5"/>
      <c r="Q18" s="5">
        <v>1</v>
      </c>
      <c r="R18" s="5"/>
      <c r="S18" s="5"/>
    </row>
    <row r="19" spans="1:19" ht="18.75" customHeight="1">
      <c r="A19" s="3"/>
      <c r="B19" s="3"/>
      <c r="C19" s="3"/>
      <c r="D19" s="3"/>
      <c r="E19" s="3"/>
      <c r="F19" s="3"/>
      <c r="G19" s="3"/>
      <c r="H19" s="3"/>
      <c r="I19" s="3">
        <v>16</v>
      </c>
      <c r="J19" s="3" t="s">
        <v>174</v>
      </c>
      <c r="K19" s="3" t="s">
        <v>175</v>
      </c>
      <c r="L19" s="523" t="s">
        <v>176</v>
      </c>
      <c r="M19" s="557"/>
      <c r="N19" s="524"/>
      <c r="O19" s="3" t="s">
        <v>38</v>
      </c>
      <c r="P19" s="3"/>
      <c r="Q19" s="3">
        <v>1</v>
      </c>
      <c r="R19" s="3"/>
      <c r="S19" s="3"/>
    </row>
    <row r="20" spans="1:19" ht="18.75" customHeight="1">
      <c r="A20" s="5"/>
      <c r="B20" s="5"/>
      <c r="C20" s="5"/>
      <c r="D20" s="5"/>
      <c r="E20" s="5"/>
      <c r="F20" s="5"/>
      <c r="G20" s="5"/>
      <c r="H20" s="5"/>
      <c r="I20" s="5">
        <v>17</v>
      </c>
      <c r="J20" s="5" t="s">
        <v>177</v>
      </c>
      <c r="K20" s="5" t="s">
        <v>47</v>
      </c>
      <c r="L20" s="537" t="s">
        <v>176</v>
      </c>
      <c r="M20" s="545"/>
      <c r="N20" s="538"/>
      <c r="O20" s="5" t="s">
        <v>38</v>
      </c>
      <c r="P20" s="5"/>
      <c r="Q20" s="5">
        <v>1</v>
      </c>
      <c r="R20" s="5"/>
      <c r="S20" s="5"/>
    </row>
    <row r="21" spans="1:19" ht="18.75" customHeight="1">
      <c r="A21" s="3"/>
      <c r="B21" s="3"/>
      <c r="C21" s="3"/>
      <c r="D21" s="3"/>
      <c r="E21" s="3"/>
      <c r="F21" s="3"/>
      <c r="G21" s="3"/>
      <c r="H21" s="3"/>
      <c r="I21" s="3">
        <v>18</v>
      </c>
      <c r="J21" s="3" t="s">
        <v>214</v>
      </c>
      <c r="K21" s="3" t="s">
        <v>215</v>
      </c>
      <c r="L21" s="523" t="s">
        <v>216</v>
      </c>
      <c r="M21" s="557"/>
      <c r="N21" s="524"/>
      <c r="O21" s="3" t="s">
        <v>35</v>
      </c>
      <c r="P21" s="3">
        <v>1</v>
      </c>
      <c r="Q21" s="3"/>
      <c r="R21" s="3"/>
      <c r="S21" s="3"/>
    </row>
    <row r="22" spans="1:19" ht="18.75" customHeight="1">
      <c r="A22" s="5"/>
      <c r="B22" s="5"/>
      <c r="C22" s="5"/>
      <c r="D22" s="5"/>
      <c r="E22" s="5"/>
      <c r="F22" s="5"/>
      <c r="G22" s="5"/>
      <c r="H22" s="5"/>
      <c r="I22" s="5">
        <v>19</v>
      </c>
      <c r="J22" s="5" t="s">
        <v>213</v>
      </c>
      <c r="K22" s="5" t="s">
        <v>217</v>
      </c>
      <c r="L22" s="537" t="s">
        <v>216</v>
      </c>
      <c r="M22" s="545"/>
      <c r="N22" s="538"/>
      <c r="O22" s="5" t="s">
        <v>35</v>
      </c>
      <c r="P22" s="5">
        <v>1</v>
      </c>
      <c r="Q22" s="5"/>
      <c r="R22" s="5"/>
      <c r="S22" s="5"/>
    </row>
    <row r="23" spans="1:19" ht="18.75" customHeight="1">
      <c r="A23" s="29" t="s">
        <v>49</v>
      </c>
      <c r="B23" s="29" t="s">
        <v>51</v>
      </c>
      <c r="C23" s="29" t="s">
        <v>136</v>
      </c>
      <c r="D23" s="29" t="s">
        <v>38</v>
      </c>
      <c r="E23" s="29"/>
      <c r="F23" s="29"/>
      <c r="G23" s="29"/>
      <c r="H23" s="29">
        <v>1</v>
      </c>
      <c r="I23" s="3">
        <v>20</v>
      </c>
      <c r="J23" s="29" t="s">
        <v>213</v>
      </c>
      <c r="K23" s="29" t="s">
        <v>218</v>
      </c>
      <c r="L23" s="550" t="s">
        <v>216</v>
      </c>
      <c r="M23" s="551"/>
      <c r="N23" s="552"/>
      <c r="O23" s="29" t="s">
        <v>38</v>
      </c>
      <c r="P23" s="29"/>
      <c r="Q23" s="29"/>
      <c r="R23" s="29"/>
      <c r="S23" s="29">
        <v>1</v>
      </c>
    </row>
    <row r="24" spans="1:19" ht="15">
      <c r="A24" s="17"/>
      <c r="B24" s="17"/>
      <c r="C24" s="17"/>
      <c r="D24" s="17"/>
      <c r="E24" s="17"/>
      <c r="F24" s="17"/>
      <c r="G24" s="17"/>
      <c r="H24" s="17"/>
      <c r="I24" s="17"/>
      <c r="J24" s="17" t="s">
        <v>75</v>
      </c>
      <c r="K24" s="17" t="s">
        <v>76</v>
      </c>
      <c r="L24" s="546"/>
      <c r="M24" s="547"/>
      <c r="N24" s="548"/>
      <c r="O24" s="17"/>
      <c r="P24" s="17"/>
      <c r="Q24" s="17"/>
      <c r="R24" s="17"/>
      <c r="S24" s="17"/>
    </row>
    <row r="25" spans="1:19" ht="15">
      <c r="A25" s="17"/>
      <c r="B25" s="17"/>
      <c r="C25" s="17"/>
      <c r="D25" s="17"/>
      <c r="E25" s="17"/>
      <c r="F25" s="17"/>
      <c r="G25" s="17"/>
      <c r="H25" s="17"/>
      <c r="I25" s="17"/>
      <c r="J25" s="17"/>
      <c r="K25" s="17"/>
      <c r="L25" s="546"/>
      <c r="M25" s="547"/>
      <c r="N25" s="548"/>
      <c r="O25" s="17"/>
      <c r="P25" s="17"/>
      <c r="Q25" s="17"/>
      <c r="R25" s="17"/>
      <c r="S25" s="17"/>
    </row>
    <row r="26" spans="1:19" s="31" customFormat="1" ht="22.5" customHeight="1">
      <c r="A26" s="472" t="s">
        <v>138</v>
      </c>
      <c r="B26" s="473"/>
      <c r="C26" s="481"/>
      <c r="D26" s="30">
        <f>SUM(E26:H26)</f>
        <v>13</v>
      </c>
      <c r="E26" s="30">
        <f>SUM(E4:E23)</f>
        <v>8</v>
      </c>
      <c r="F26" s="30">
        <f>SUM(F4:F23)</f>
        <v>4</v>
      </c>
      <c r="G26" s="30">
        <f>SUM(G4:G23)</f>
        <v>0</v>
      </c>
      <c r="H26" s="30">
        <f>SUM(H4:H23)</f>
        <v>1</v>
      </c>
      <c r="I26" s="30"/>
      <c r="J26" s="472" t="s">
        <v>138</v>
      </c>
      <c r="K26" s="473"/>
      <c r="L26" s="473"/>
      <c r="M26" s="473"/>
      <c r="N26" s="481"/>
      <c r="O26" s="30">
        <f>SUM(P26:S26)</f>
        <v>20</v>
      </c>
      <c r="P26" s="30">
        <f>SUM(P4:P23)</f>
        <v>12</v>
      </c>
      <c r="Q26" s="30">
        <f>SUM(Q4:Q23)</f>
        <v>7</v>
      </c>
      <c r="R26" s="30">
        <f>SUM(R4:R23)</f>
        <v>0</v>
      </c>
      <c r="S26" s="30">
        <f>SUM(S4:S23)</f>
        <v>1</v>
      </c>
    </row>
    <row r="27" spans="1:19" s="23" customFormat="1" ht="18.75">
      <c r="A27" s="21" t="s">
        <v>16</v>
      </c>
      <c r="B27" s="21" t="s">
        <v>125</v>
      </c>
      <c r="C27" s="479" t="s">
        <v>126</v>
      </c>
      <c r="D27" s="479"/>
      <c r="E27" s="479"/>
      <c r="F27" s="479"/>
      <c r="G27" s="479"/>
      <c r="H27" s="479"/>
      <c r="I27" s="21"/>
      <c r="J27" s="21" t="s">
        <v>15</v>
      </c>
      <c r="K27" s="21" t="s">
        <v>127</v>
      </c>
      <c r="L27" s="479" t="s">
        <v>124</v>
      </c>
      <c r="M27" s="479"/>
      <c r="N27" s="479"/>
      <c r="O27" s="479"/>
      <c r="P27" s="479"/>
      <c r="Q27" s="479"/>
      <c r="R27" s="479">
        <v>2017</v>
      </c>
      <c r="S27" s="479"/>
    </row>
    <row r="28" spans="1:19" s="27" customFormat="1" ht="15.75">
      <c r="A28" s="24" t="s">
        <v>83</v>
      </c>
      <c r="B28" s="28">
        <v>42798</v>
      </c>
      <c r="C28" s="25" t="s">
        <v>128</v>
      </c>
      <c r="D28" s="25" t="s">
        <v>129</v>
      </c>
      <c r="E28" s="553" t="s">
        <v>22</v>
      </c>
      <c r="F28" s="554"/>
      <c r="G28" s="554"/>
      <c r="H28" s="555"/>
      <c r="I28" s="26"/>
      <c r="J28" s="24" t="s">
        <v>83</v>
      </c>
      <c r="K28" s="28">
        <v>42798</v>
      </c>
      <c r="L28" s="553" t="s">
        <v>128</v>
      </c>
      <c r="M28" s="554"/>
      <c r="N28" s="555"/>
      <c r="O28" s="25" t="s">
        <v>130</v>
      </c>
      <c r="P28" s="553" t="s">
        <v>24</v>
      </c>
      <c r="Q28" s="554"/>
      <c r="R28" s="554"/>
      <c r="S28" s="555"/>
    </row>
    <row r="29" spans="1:19" ht="27.75">
      <c r="A29" s="6" t="s">
        <v>0</v>
      </c>
      <c r="B29" s="6" t="s">
        <v>1</v>
      </c>
      <c r="C29" s="6" t="s">
        <v>17</v>
      </c>
      <c r="D29" s="22" t="s">
        <v>3</v>
      </c>
      <c r="E29" s="22" t="s">
        <v>4</v>
      </c>
      <c r="F29" s="22" t="s">
        <v>8</v>
      </c>
      <c r="G29" s="22" t="s">
        <v>5</v>
      </c>
      <c r="H29" s="22" t="s">
        <v>6</v>
      </c>
      <c r="I29" s="22"/>
      <c r="J29" s="6" t="s">
        <v>0</v>
      </c>
      <c r="K29" s="6" t="s">
        <v>1</v>
      </c>
      <c r="L29" s="467" t="s">
        <v>17</v>
      </c>
      <c r="M29" s="468"/>
      <c r="N29" s="469"/>
      <c r="O29" s="22" t="s">
        <v>3</v>
      </c>
      <c r="P29" s="22" t="s">
        <v>4</v>
      </c>
      <c r="Q29" s="22" t="s">
        <v>8</v>
      </c>
      <c r="R29" s="22" t="s">
        <v>5</v>
      </c>
      <c r="S29" s="22" t="s">
        <v>6</v>
      </c>
    </row>
    <row r="30" spans="1:19" ht="18.75" customHeight="1">
      <c r="A30" s="5" t="s">
        <v>54</v>
      </c>
      <c r="B30" s="5" t="s">
        <v>55</v>
      </c>
      <c r="C30" s="5" t="s">
        <v>136</v>
      </c>
      <c r="D30" s="5" t="s">
        <v>35</v>
      </c>
      <c r="E30" s="5">
        <v>1</v>
      </c>
      <c r="F30" s="5"/>
      <c r="G30" s="5"/>
      <c r="H30" s="5"/>
      <c r="I30" s="5">
        <v>1</v>
      </c>
      <c r="J30" s="5" t="s">
        <v>98</v>
      </c>
      <c r="K30" s="5" t="s">
        <v>99</v>
      </c>
      <c r="L30" s="537" t="s">
        <v>133</v>
      </c>
      <c r="M30" s="545"/>
      <c r="N30" s="538"/>
      <c r="O30" s="5" t="s">
        <v>35</v>
      </c>
      <c r="P30" s="5">
        <v>1</v>
      </c>
      <c r="Q30" s="5"/>
      <c r="R30" s="5"/>
      <c r="S30" s="5"/>
    </row>
    <row r="31" spans="1:19" ht="18.75" customHeight="1">
      <c r="A31" s="3" t="s">
        <v>52</v>
      </c>
      <c r="B31" s="3" t="s">
        <v>47</v>
      </c>
      <c r="C31" s="3" t="s">
        <v>136</v>
      </c>
      <c r="D31" s="3" t="s">
        <v>36</v>
      </c>
      <c r="E31" s="3">
        <v>1</v>
      </c>
      <c r="F31" s="3"/>
      <c r="G31" s="3"/>
      <c r="H31" s="3"/>
      <c r="I31" s="3">
        <v>2</v>
      </c>
      <c r="J31" s="3" t="s">
        <v>104</v>
      </c>
      <c r="K31" s="3" t="s">
        <v>105</v>
      </c>
      <c r="L31" s="539" t="s">
        <v>133</v>
      </c>
      <c r="M31" s="544"/>
      <c r="N31" s="540"/>
      <c r="O31" s="3" t="s">
        <v>38</v>
      </c>
      <c r="P31" s="3"/>
      <c r="Q31" s="3">
        <v>1</v>
      </c>
      <c r="R31" s="3"/>
      <c r="S31" s="3"/>
    </row>
    <row r="32" spans="1:19" ht="18.75" customHeight="1">
      <c r="A32" s="5" t="s">
        <v>77</v>
      </c>
      <c r="B32" s="5" t="s">
        <v>119</v>
      </c>
      <c r="C32" s="5" t="s">
        <v>135</v>
      </c>
      <c r="D32" s="5" t="s">
        <v>36</v>
      </c>
      <c r="E32" s="5">
        <v>1</v>
      </c>
      <c r="F32" s="5"/>
      <c r="G32" s="5"/>
      <c r="H32" s="5"/>
      <c r="I32" s="5">
        <v>3</v>
      </c>
      <c r="J32" s="5" t="s">
        <v>107</v>
      </c>
      <c r="K32" s="5" t="s">
        <v>108</v>
      </c>
      <c r="L32" s="537" t="s">
        <v>133</v>
      </c>
      <c r="M32" s="545"/>
      <c r="N32" s="538"/>
      <c r="O32" s="5" t="s">
        <v>36</v>
      </c>
      <c r="P32" s="5">
        <v>1</v>
      </c>
      <c r="Q32" s="5"/>
      <c r="R32" s="5"/>
      <c r="S32" s="5"/>
    </row>
    <row r="33" spans="1:19" ht="18.75" customHeight="1">
      <c r="A33" s="3" t="s">
        <v>75</v>
      </c>
      <c r="B33" s="3" t="s">
        <v>76</v>
      </c>
      <c r="C33" s="3" t="s">
        <v>135</v>
      </c>
      <c r="D33" s="3" t="s">
        <v>38</v>
      </c>
      <c r="E33" s="12"/>
      <c r="F33" s="12">
        <v>1</v>
      </c>
      <c r="G33" s="12"/>
      <c r="H33" s="12"/>
      <c r="I33" s="12">
        <v>4</v>
      </c>
      <c r="J33" s="3" t="s">
        <v>43</v>
      </c>
      <c r="K33" s="3" t="s">
        <v>117</v>
      </c>
      <c r="L33" s="539" t="s">
        <v>134</v>
      </c>
      <c r="M33" s="544"/>
      <c r="N33" s="540"/>
      <c r="O33" s="3" t="s">
        <v>36</v>
      </c>
      <c r="P33" s="12">
        <v>1</v>
      </c>
      <c r="Q33" s="12"/>
      <c r="R33" s="12"/>
      <c r="S33" s="12"/>
    </row>
    <row r="34" spans="1:19" ht="18.75" customHeight="1">
      <c r="A34" s="5" t="s">
        <v>56</v>
      </c>
      <c r="B34" s="5" t="s">
        <v>57</v>
      </c>
      <c r="C34" s="5" t="s">
        <v>13</v>
      </c>
      <c r="D34" s="5" t="s">
        <v>58</v>
      </c>
      <c r="E34" s="5">
        <v>1</v>
      </c>
      <c r="F34" s="5"/>
      <c r="G34" s="5"/>
      <c r="H34" s="5"/>
      <c r="I34" s="5">
        <v>5</v>
      </c>
      <c r="J34" s="5" t="s">
        <v>44</v>
      </c>
      <c r="K34" s="5" t="s">
        <v>45</v>
      </c>
      <c r="L34" s="537" t="s">
        <v>134</v>
      </c>
      <c r="M34" s="545"/>
      <c r="N34" s="538"/>
      <c r="O34" s="5" t="s">
        <v>38</v>
      </c>
      <c r="P34" s="5"/>
      <c r="Q34" s="5">
        <v>1</v>
      </c>
      <c r="R34" s="5"/>
      <c r="S34" s="5"/>
    </row>
    <row r="35" spans="1:19" ht="18.75" customHeight="1">
      <c r="A35" s="13" t="s">
        <v>69</v>
      </c>
      <c r="B35" s="3" t="s">
        <v>70</v>
      </c>
      <c r="C35" s="3" t="s">
        <v>13</v>
      </c>
      <c r="D35" s="3" t="s">
        <v>38</v>
      </c>
      <c r="E35" s="12"/>
      <c r="F35" s="12">
        <v>1</v>
      </c>
      <c r="G35" s="12"/>
      <c r="H35" s="12"/>
      <c r="I35" s="12">
        <v>6</v>
      </c>
      <c r="J35" s="3" t="s">
        <v>118</v>
      </c>
      <c r="K35" s="3" t="s">
        <v>99</v>
      </c>
      <c r="L35" s="539" t="s">
        <v>134</v>
      </c>
      <c r="M35" s="544"/>
      <c r="N35" s="540"/>
      <c r="O35" s="3" t="s">
        <v>35</v>
      </c>
      <c r="P35" s="12">
        <v>1</v>
      </c>
      <c r="Q35" s="12"/>
      <c r="R35" s="12"/>
      <c r="S35" s="12"/>
    </row>
    <row r="36" spans="1:19" ht="18.75" customHeight="1">
      <c r="A36" s="5" t="s">
        <v>219</v>
      </c>
      <c r="B36" s="5" t="s">
        <v>220</v>
      </c>
      <c r="C36" s="5" t="s">
        <v>79</v>
      </c>
      <c r="D36" s="5" t="s">
        <v>39</v>
      </c>
      <c r="E36" s="5">
        <v>1</v>
      </c>
      <c r="F36" s="5"/>
      <c r="G36" s="5"/>
      <c r="H36" s="5"/>
      <c r="I36" s="5">
        <v>7</v>
      </c>
      <c r="J36" s="5" t="s">
        <v>53</v>
      </c>
      <c r="K36" s="5" t="s">
        <v>37</v>
      </c>
      <c r="L36" s="537" t="s">
        <v>136</v>
      </c>
      <c r="M36" s="545"/>
      <c r="N36" s="538"/>
      <c r="O36" s="5" t="s">
        <v>38</v>
      </c>
      <c r="P36" s="5"/>
      <c r="Q36" s="5">
        <v>1</v>
      </c>
      <c r="R36" s="5"/>
      <c r="S36" s="5"/>
    </row>
    <row r="37" spans="1:19" ht="18.75" customHeight="1">
      <c r="A37" s="3" t="s">
        <v>221</v>
      </c>
      <c r="B37" s="3" t="s">
        <v>222</v>
      </c>
      <c r="C37" s="3" t="s">
        <v>79</v>
      </c>
      <c r="D37" s="3" t="s">
        <v>35</v>
      </c>
      <c r="E37" s="12">
        <v>1</v>
      </c>
      <c r="F37" s="12"/>
      <c r="G37" s="12"/>
      <c r="H37" s="12"/>
      <c r="I37" s="12">
        <v>8</v>
      </c>
      <c r="J37" s="3" t="s">
        <v>82</v>
      </c>
      <c r="K37" s="3" t="s">
        <v>78</v>
      </c>
      <c r="L37" s="539" t="s">
        <v>135</v>
      </c>
      <c r="M37" s="544"/>
      <c r="N37" s="540"/>
      <c r="O37" s="3" t="s">
        <v>36</v>
      </c>
      <c r="P37" s="12">
        <v>1</v>
      </c>
      <c r="Q37" s="12"/>
      <c r="R37" s="12"/>
      <c r="S37" s="12"/>
    </row>
    <row r="38" spans="1:19" ht="18.75" customHeight="1">
      <c r="A38" s="5" t="s">
        <v>223</v>
      </c>
      <c r="B38" s="5" t="s">
        <v>224</v>
      </c>
      <c r="C38" s="5" t="s">
        <v>79</v>
      </c>
      <c r="D38" s="5" t="s">
        <v>35</v>
      </c>
      <c r="E38" s="5">
        <v>1</v>
      </c>
      <c r="F38" s="5"/>
      <c r="G38" s="5"/>
      <c r="H38" s="5"/>
      <c r="I38" s="5">
        <v>9</v>
      </c>
      <c r="J38" s="5" t="s">
        <v>67</v>
      </c>
      <c r="K38" s="5" t="s">
        <v>68</v>
      </c>
      <c r="L38" s="537" t="s">
        <v>13</v>
      </c>
      <c r="M38" s="545"/>
      <c r="N38" s="538"/>
      <c r="O38" s="5" t="s">
        <v>39</v>
      </c>
      <c r="P38" s="5">
        <v>1</v>
      </c>
      <c r="Q38" s="5"/>
      <c r="R38" s="5"/>
      <c r="S38" s="5"/>
    </row>
    <row r="39" spans="1:19" ht="18.75" customHeight="1">
      <c r="A39" s="3" t="s">
        <v>225</v>
      </c>
      <c r="B39" s="3" t="s">
        <v>226</v>
      </c>
      <c r="C39" s="3" t="s">
        <v>79</v>
      </c>
      <c r="D39" s="3" t="s">
        <v>36</v>
      </c>
      <c r="E39" s="12">
        <v>1</v>
      </c>
      <c r="F39" s="12"/>
      <c r="G39" s="12"/>
      <c r="H39" s="12"/>
      <c r="I39" s="12">
        <v>10</v>
      </c>
      <c r="J39" s="3" t="s">
        <v>80</v>
      </c>
      <c r="K39" s="3" t="s">
        <v>81</v>
      </c>
      <c r="L39" s="539" t="s">
        <v>13</v>
      </c>
      <c r="M39" s="544"/>
      <c r="N39" s="540"/>
      <c r="O39" s="3" t="s">
        <v>38</v>
      </c>
      <c r="P39" s="12">
        <v>1</v>
      </c>
      <c r="Q39" s="12"/>
      <c r="R39" s="12"/>
      <c r="S39" s="12"/>
    </row>
    <row r="40" spans="1:19" ht="18.75" customHeight="1">
      <c r="A40" s="5"/>
      <c r="B40" s="5"/>
      <c r="C40" s="5"/>
      <c r="D40" s="5"/>
      <c r="E40" s="5"/>
      <c r="F40" s="5"/>
      <c r="G40" s="5"/>
      <c r="H40" s="5"/>
      <c r="I40" s="5">
        <v>11</v>
      </c>
      <c r="J40" s="5" t="s">
        <v>144</v>
      </c>
      <c r="K40" s="5" t="s">
        <v>145</v>
      </c>
      <c r="L40" s="537" t="s">
        <v>141</v>
      </c>
      <c r="M40" s="545"/>
      <c r="N40" s="538"/>
      <c r="O40" s="5" t="s">
        <v>36</v>
      </c>
      <c r="P40" s="5">
        <v>1</v>
      </c>
      <c r="Q40" s="5"/>
      <c r="R40" s="5"/>
      <c r="S40" s="5"/>
    </row>
    <row r="41" spans="1:19" ht="18.75" customHeight="1">
      <c r="A41" s="12"/>
      <c r="B41" s="12"/>
      <c r="C41" s="12"/>
      <c r="D41" s="12"/>
      <c r="E41" s="12"/>
      <c r="F41" s="12"/>
      <c r="G41" s="12"/>
      <c r="H41" s="12"/>
      <c r="I41" s="12">
        <v>12</v>
      </c>
      <c r="J41" s="12" t="s">
        <v>146</v>
      </c>
      <c r="K41" s="12" t="s">
        <v>147</v>
      </c>
      <c r="L41" s="523" t="s">
        <v>141</v>
      </c>
      <c r="M41" s="557"/>
      <c r="N41" s="524"/>
      <c r="O41" s="12" t="s">
        <v>36</v>
      </c>
      <c r="P41" s="12">
        <v>1</v>
      </c>
      <c r="Q41" s="12"/>
      <c r="R41" s="12"/>
      <c r="S41" s="12"/>
    </row>
    <row r="42" spans="1:19" ht="18.75" customHeight="1">
      <c r="A42" s="5"/>
      <c r="B42" s="5"/>
      <c r="C42" s="5"/>
      <c r="D42" s="5"/>
      <c r="E42" s="5"/>
      <c r="F42" s="5"/>
      <c r="G42" s="5"/>
      <c r="H42" s="5"/>
      <c r="I42" s="5">
        <v>13</v>
      </c>
      <c r="J42" s="5" t="s">
        <v>178</v>
      </c>
      <c r="K42" s="5" t="s">
        <v>179</v>
      </c>
      <c r="L42" s="537" t="s">
        <v>176</v>
      </c>
      <c r="M42" s="545"/>
      <c r="N42" s="538"/>
      <c r="O42" s="5" t="s">
        <v>35</v>
      </c>
      <c r="P42" s="5">
        <v>1</v>
      </c>
      <c r="Q42" s="5"/>
      <c r="R42" s="5"/>
      <c r="S42" s="5"/>
    </row>
    <row r="43" spans="1:19" ht="18.75" customHeight="1">
      <c r="A43" s="3"/>
      <c r="B43" s="3"/>
      <c r="C43" s="3"/>
      <c r="D43" s="3"/>
      <c r="E43" s="3"/>
      <c r="F43" s="3"/>
      <c r="G43" s="3"/>
      <c r="H43" s="3"/>
      <c r="I43" s="3">
        <v>14</v>
      </c>
      <c r="J43" s="3" t="s">
        <v>180</v>
      </c>
      <c r="K43" s="3" t="s">
        <v>181</v>
      </c>
      <c r="L43" s="539" t="s">
        <v>176</v>
      </c>
      <c r="M43" s="544"/>
      <c r="N43" s="540"/>
      <c r="O43" s="3" t="s">
        <v>38</v>
      </c>
      <c r="P43" s="3"/>
      <c r="Q43" s="3">
        <v>1</v>
      </c>
      <c r="R43" s="3"/>
      <c r="S43" s="3"/>
    </row>
    <row r="44" spans="1:19" ht="18.75" customHeight="1">
      <c r="A44" s="5"/>
      <c r="B44" s="5"/>
      <c r="C44" s="5"/>
      <c r="D44" s="5"/>
      <c r="E44" s="5"/>
      <c r="F44" s="5"/>
      <c r="G44" s="5"/>
      <c r="H44" s="5"/>
      <c r="I44" s="5">
        <v>15</v>
      </c>
      <c r="J44" s="5" t="s">
        <v>182</v>
      </c>
      <c r="K44" s="5" t="s">
        <v>183</v>
      </c>
      <c r="L44" s="537" t="s">
        <v>176</v>
      </c>
      <c r="M44" s="545"/>
      <c r="N44" s="538"/>
      <c r="O44" s="5" t="s">
        <v>36</v>
      </c>
      <c r="P44" s="5">
        <v>1</v>
      </c>
      <c r="Q44" s="5"/>
      <c r="R44" s="5"/>
      <c r="S44" s="5"/>
    </row>
    <row r="45" spans="1:19" ht="18.75" customHeight="1">
      <c r="A45" s="3"/>
      <c r="B45" s="3"/>
      <c r="C45" s="3"/>
      <c r="D45" s="3"/>
      <c r="E45" s="3"/>
      <c r="F45" s="3"/>
      <c r="G45" s="3"/>
      <c r="H45" s="3"/>
      <c r="I45" s="3">
        <v>16</v>
      </c>
      <c r="J45" s="3" t="s">
        <v>184</v>
      </c>
      <c r="K45" s="3" t="s">
        <v>37</v>
      </c>
      <c r="L45" s="539" t="s">
        <v>176</v>
      </c>
      <c r="M45" s="544"/>
      <c r="N45" s="540"/>
      <c r="O45" s="3" t="s">
        <v>38</v>
      </c>
      <c r="P45" s="3"/>
      <c r="Q45" s="3">
        <v>1</v>
      </c>
      <c r="R45" s="3"/>
      <c r="S45" s="3"/>
    </row>
    <row r="46" spans="1:19" ht="18.75" customHeight="1">
      <c r="A46" s="5"/>
      <c r="B46" s="5"/>
      <c r="C46" s="5"/>
      <c r="D46" s="5"/>
      <c r="E46" s="5"/>
      <c r="F46" s="5"/>
      <c r="G46" s="5"/>
      <c r="H46" s="5"/>
      <c r="I46" s="5">
        <v>17</v>
      </c>
      <c r="J46" s="5" t="s">
        <v>185</v>
      </c>
      <c r="K46" s="5" t="s">
        <v>186</v>
      </c>
      <c r="L46" s="537" t="s">
        <v>176</v>
      </c>
      <c r="M46" s="545"/>
      <c r="N46" s="538"/>
      <c r="O46" s="5" t="s">
        <v>35</v>
      </c>
      <c r="P46" s="5">
        <v>1</v>
      </c>
      <c r="Q46" s="5"/>
      <c r="R46" s="5"/>
      <c r="S46" s="5"/>
    </row>
    <row r="47" spans="1:19" ht="18.75" customHeight="1">
      <c r="A47" s="3"/>
      <c r="B47" s="3"/>
      <c r="C47" s="3"/>
      <c r="D47" s="3"/>
      <c r="E47" s="3"/>
      <c r="F47" s="3"/>
      <c r="G47" s="3"/>
      <c r="H47" s="3"/>
      <c r="I47" s="3">
        <v>18</v>
      </c>
      <c r="J47" s="3" t="s">
        <v>187</v>
      </c>
      <c r="K47" s="3" t="s">
        <v>188</v>
      </c>
      <c r="L47" s="539" t="s">
        <v>176</v>
      </c>
      <c r="M47" s="544"/>
      <c r="N47" s="540"/>
      <c r="O47" s="3" t="s">
        <v>39</v>
      </c>
      <c r="P47" s="3">
        <v>1</v>
      </c>
      <c r="Q47" s="3"/>
      <c r="R47" s="3"/>
      <c r="S47" s="3"/>
    </row>
    <row r="48" spans="1:19" ht="18.75" customHeight="1">
      <c r="A48" s="5"/>
      <c r="B48" s="5"/>
      <c r="C48" s="5"/>
      <c r="D48" s="5"/>
      <c r="E48" s="5"/>
      <c r="F48" s="5"/>
      <c r="G48" s="5"/>
      <c r="H48" s="5"/>
      <c r="I48" s="5">
        <v>19</v>
      </c>
      <c r="J48" s="5"/>
      <c r="K48" s="5"/>
      <c r="L48" s="537"/>
      <c r="M48" s="545"/>
      <c r="N48" s="538"/>
      <c r="O48" s="5"/>
      <c r="P48" s="5"/>
      <c r="Q48" s="5"/>
      <c r="R48" s="5"/>
      <c r="S48" s="5"/>
    </row>
    <row r="49" spans="1:19" ht="18.75" customHeight="1">
      <c r="A49" s="3"/>
      <c r="B49" s="3"/>
      <c r="C49" s="3"/>
      <c r="D49" s="3"/>
      <c r="E49" s="3"/>
      <c r="F49" s="3"/>
      <c r="G49" s="3"/>
      <c r="H49" s="3"/>
      <c r="I49" s="3">
        <v>20</v>
      </c>
      <c r="J49" s="3"/>
      <c r="K49" s="3"/>
      <c r="L49" s="539"/>
      <c r="M49" s="544"/>
      <c r="N49" s="540"/>
      <c r="O49" s="3"/>
      <c r="P49" s="3"/>
      <c r="Q49" s="3"/>
      <c r="R49" s="3"/>
      <c r="S49" s="3"/>
    </row>
    <row r="50" spans="1:19" ht="15">
      <c r="A50" s="17"/>
      <c r="B50" s="17"/>
      <c r="C50" s="17"/>
      <c r="D50" s="17"/>
      <c r="E50" s="17"/>
      <c r="F50" s="17"/>
      <c r="G50" s="17"/>
      <c r="H50" s="17"/>
      <c r="I50" s="17"/>
      <c r="J50" s="17"/>
      <c r="K50" s="17"/>
      <c r="L50" s="546"/>
      <c r="M50" s="547"/>
      <c r="N50" s="548"/>
      <c r="O50" s="17"/>
      <c r="P50" s="17"/>
      <c r="Q50" s="17"/>
      <c r="R50" s="17"/>
      <c r="S50" s="17"/>
    </row>
    <row r="51" spans="1:19" ht="15">
      <c r="A51" s="17"/>
      <c r="B51" s="17"/>
      <c r="C51" s="17"/>
      <c r="D51" s="17"/>
      <c r="E51" s="17"/>
      <c r="F51" s="17"/>
      <c r="G51" s="17"/>
      <c r="H51" s="17"/>
      <c r="I51" s="17"/>
      <c r="J51" s="17"/>
      <c r="K51" s="17"/>
      <c r="L51" s="546"/>
      <c r="M51" s="547"/>
      <c r="N51" s="548"/>
      <c r="O51" s="17"/>
      <c r="P51" s="17"/>
      <c r="Q51" s="17"/>
      <c r="R51" s="17"/>
      <c r="S51" s="17"/>
    </row>
    <row r="52" spans="1:19" s="31" customFormat="1" ht="22.5" customHeight="1">
      <c r="A52" s="472" t="s">
        <v>138</v>
      </c>
      <c r="B52" s="473"/>
      <c r="C52" s="481"/>
      <c r="D52" s="30">
        <f>SUM(E52:H52)</f>
        <v>10</v>
      </c>
      <c r="E52" s="30">
        <f>SUM(E30:E49)</f>
        <v>8</v>
      </c>
      <c r="F52" s="30">
        <f>SUM(F30:F49)</f>
        <v>2</v>
      </c>
      <c r="G52" s="30">
        <f>SUM(G30:G49)</f>
        <v>0</v>
      </c>
      <c r="H52" s="30">
        <f>SUM(H30:H49)</f>
        <v>0</v>
      </c>
      <c r="I52" s="30"/>
      <c r="J52" s="472" t="s">
        <v>138</v>
      </c>
      <c r="K52" s="473"/>
      <c r="L52" s="473"/>
      <c r="M52" s="473"/>
      <c r="N52" s="481"/>
      <c r="O52" s="30">
        <f>SUM(P52:S52)</f>
        <v>18</v>
      </c>
      <c r="P52" s="30">
        <f>SUM(P30:P49)</f>
        <v>13</v>
      </c>
      <c r="Q52" s="30">
        <f>SUM(Q30:Q49)</f>
        <v>5</v>
      </c>
      <c r="R52" s="30">
        <f>SUM(R30:R49)</f>
        <v>0</v>
      </c>
      <c r="S52" s="30">
        <f>SUM(S30:S49)</f>
        <v>0</v>
      </c>
    </row>
    <row r="53" spans="1:19" s="23" customFormat="1" ht="18.75">
      <c r="A53" s="21" t="s">
        <v>16</v>
      </c>
      <c r="B53" s="21" t="s">
        <v>125</v>
      </c>
      <c r="C53" s="479" t="s">
        <v>126</v>
      </c>
      <c r="D53" s="479"/>
      <c r="E53" s="479"/>
      <c r="F53" s="479"/>
      <c r="G53" s="479"/>
      <c r="H53" s="479"/>
      <c r="I53" s="21"/>
      <c r="J53" s="21" t="s">
        <v>15</v>
      </c>
      <c r="K53" s="21" t="s">
        <v>127</v>
      </c>
      <c r="L53" s="479" t="s">
        <v>124</v>
      </c>
      <c r="M53" s="479"/>
      <c r="N53" s="479"/>
      <c r="O53" s="479"/>
      <c r="P53" s="479"/>
      <c r="Q53" s="479"/>
      <c r="R53" s="479">
        <v>2017</v>
      </c>
      <c r="S53" s="479"/>
    </row>
    <row r="54" spans="1:19" s="27" customFormat="1" ht="15.75">
      <c r="A54" s="24" t="s">
        <v>83</v>
      </c>
      <c r="B54" s="28">
        <v>42798</v>
      </c>
      <c r="C54" s="25" t="s">
        <v>128</v>
      </c>
      <c r="D54" s="25" t="s">
        <v>131</v>
      </c>
      <c r="E54" s="553" t="s">
        <v>26</v>
      </c>
      <c r="F54" s="554"/>
      <c r="G54" s="554"/>
      <c r="H54" s="555"/>
      <c r="I54" s="26"/>
      <c r="J54" s="24" t="s">
        <v>28</v>
      </c>
      <c r="K54" s="28">
        <v>42799</v>
      </c>
      <c r="L54" s="553" t="s">
        <v>128</v>
      </c>
      <c r="M54" s="554"/>
      <c r="N54" s="555"/>
      <c r="O54" s="25" t="s">
        <v>132</v>
      </c>
      <c r="P54" s="553" t="s">
        <v>29</v>
      </c>
      <c r="Q54" s="554"/>
      <c r="R54" s="554"/>
      <c r="S54" s="555"/>
    </row>
    <row r="55" spans="1:19" ht="27.75">
      <c r="A55" s="6" t="s">
        <v>0</v>
      </c>
      <c r="B55" s="6" t="s">
        <v>1</v>
      </c>
      <c r="C55" s="6" t="s">
        <v>17</v>
      </c>
      <c r="D55" s="22" t="s">
        <v>3</v>
      </c>
      <c r="E55" s="22" t="s">
        <v>4</v>
      </c>
      <c r="F55" s="22" t="s">
        <v>8</v>
      </c>
      <c r="G55" s="22" t="s">
        <v>5</v>
      </c>
      <c r="H55" s="22" t="s">
        <v>6</v>
      </c>
      <c r="I55" s="22"/>
      <c r="J55" s="6" t="s">
        <v>0</v>
      </c>
      <c r="K55" s="6" t="s">
        <v>1</v>
      </c>
      <c r="L55" s="467" t="s">
        <v>17</v>
      </c>
      <c r="M55" s="468"/>
      <c r="N55" s="469"/>
      <c r="O55" s="22" t="s">
        <v>3</v>
      </c>
      <c r="P55" s="22" t="s">
        <v>4</v>
      </c>
      <c r="Q55" s="22" t="s">
        <v>8</v>
      </c>
      <c r="R55" s="22" t="s">
        <v>5</v>
      </c>
      <c r="S55" s="22" t="s">
        <v>6</v>
      </c>
    </row>
    <row r="56" spans="1:19" ht="18.75" customHeight="1">
      <c r="A56" s="5" t="s">
        <v>100</v>
      </c>
      <c r="B56" s="5" t="s">
        <v>101</v>
      </c>
      <c r="C56" s="5" t="s">
        <v>133</v>
      </c>
      <c r="D56" s="5" t="s">
        <v>38</v>
      </c>
      <c r="E56" s="5"/>
      <c r="F56" s="5">
        <v>1</v>
      </c>
      <c r="G56" s="5"/>
      <c r="H56" s="5"/>
      <c r="I56" s="5">
        <v>1</v>
      </c>
      <c r="J56" s="5" t="s">
        <v>96</v>
      </c>
      <c r="K56" s="5" t="s">
        <v>97</v>
      </c>
      <c r="L56" s="537" t="s">
        <v>133</v>
      </c>
      <c r="M56" s="545"/>
      <c r="N56" s="538"/>
      <c r="O56" s="5" t="s">
        <v>35</v>
      </c>
      <c r="P56" s="5">
        <v>1</v>
      </c>
      <c r="Q56" s="5"/>
      <c r="R56" s="5"/>
      <c r="S56" s="5"/>
    </row>
    <row r="57" spans="1:19" ht="18.75" customHeight="1">
      <c r="A57" s="3" t="s">
        <v>90</v>
      </c>
      <c r="B57" s="3" t="s">
        <v>91</v>
      </c>
      <c r="C57" s="3" t="s">
        <v>133</v>
      </c>
      <c r="D57" s="3" t="s">
        <v>38</v>
      </c>
      <c r="E57" s="3"/>
      <c r="F57" s="3">
        <v>1</v>
      </c>
      <c r="G57" s="3"/>
      <c r="H57" s="3"/>
      <c r="I57" s="3">
        <v>2</v>
      </c>
      <c r="J57" s="3" t="s">
        <v>102</v>
      </c>
      <c r="K57" s="3" t="s">
        <v>103</v>
      </c>
      <c r="L57" s="539" t="s">
        <v>133</v>
      </c>
      <c r="M57" s="544"/>
      <c r="N57" s="540"/>
      <c r="O57" s="3" t="s">
        <v>38</v>
      </c>
      <c r="P57" s="3"/>
      <c r="Q57" s="3">
        <v>1</v>
      </c>
      <c r="R57" s="3"/>
      <c r="S57" s="3"/>
    </row>
    <row r="58" spans="1:19" ht="18.75" customHeight="1">
      <c r="A58" s="5" t="s">
        <v>109</v>
      </c>
      <c r="B58" s="5" t="s">
        <v>110</v>
      </c>
      <c r="C58" s="5" t="s">
        <v>133</v>
      </c>
      <c r="D58" s="5" t="s">
        <v>36</v>
      </c>
      <c r="E58" s="5">
        <v>1</v>
      </c>
      <c r="F58" s="5"/>
      <c r="G58" s="5"/>
      <c r="H58" s="5"/>
      <c r="I58" s="5">
        <v>3</v>
      </c>
      <c r="J58" s="5" t="s">
        <v>120</v>
      </c>
      <c r="K58" s="5" t="s">
        <v>114</v>
      </c>
      <c r="L58" s="537" t="s">
        <v>13</v>
      </c>
      <c r="M58" s="545"/>
      <c r="N58" s="538"/>
      <c r="O58" s="5" t="s">
        <v>36</v>
      </c>
      <c r="P58" s="5">
        <v>1</v>
      </c>
      <c r="Q58" s="5"/>
      <c r="R58" s="5"/>
      <c r="S58" s="5"/>
    </row>
    <row r="59" spans="1:19" ht="18.75" customHeight="1">
      <c r="A59" s="3" t="s">
        <v>65</v>
      </c>
      <c r="B59" s="3" t="s">
        <v>66</v>
      </c>
      <c r="C59" s="3" t="s">
        <v>13</v>
      </c>
      <c r="D59" s="3" t="s">
        <v>58</v>
      </c>
      <c r="E59" s="12">
        <v>1</v>
      </c>
      <c r="F59" s="12"/>
      <c r="G59" s="12"/>
      <c r="H59" s="12"/>
      <c r="I59" s="12">
        <v>4</v>
      </c>
      <c r="J59" s="3" t="s">
        <v>46</v>
      </c>
      <c r="K59" s="3" t="s">
        <v>47</v>
      </c>
      <c r="L59" s="539" t="s">
        <v>136</v>
      </c>
      <c r="M59" s="544"/>
      <c r="N59" s="540"/>
      <c r="O59" s="3" t="s">
        <v>35</v>
      </c>
      <c r="P59" s="12">
        <v>1</v>
      </c>
      <c r="Q59" s="12"/>
      <c r="R59" s="12"/>
      <c r="S59" s="12"/>
    </row>
    <row r="60" spans="1:19" ht="18.75" customHeight="1">
      <c r="A60" s="5" t="s">
        <v>148</v>
      </c>
      <c r="B60" s="5" t="s">
        <v>149</v>
      </c>
      <c r="C60" s="5" t="s">
        <v>141</v>
      </c>
      <c r="D60" s="5" t="s">
        <v>36</v>
      </c>
      <c r="E60" s="5">
        <v>1</v>
      </c>
      <c r="F60" s="5"/>
      <c r="G60" s="5"/>
      <c r="H60" s="5"/>
      <c r="I60" s="5">
        <v>5</v>
      </c>
      <c r="J60" s="5" t="s">
        <v>48</v>
      </c>
      <c r="K60" s="5" t="s">
        <v>47</v>
      </c>
      <c r="L60" s="537" t="s">
        <v>136</v>
      </c>
      <c r="M60" s="545"/>
      <c r="N60" s="538"/>
      <c r="O60" s="5" t="s">
        <v>35</v>
      </c>
      <c r="P60" s="5">
        <v>1</v>
      </c>
      <c r="Q60" s="5"/>
      <c r="R60" s="5"/>
      <c r="S60" s="5"/>
    </row>
    <row r="61" spans="1:19" ht="18.75" customHeight="1">
      <c r="A61" s="3" t="s">
        <v>193</v>
      </c>
      <c r="B61" s="3" t="s">
        <v>194</v>
      </c>
      <c r="C61" s="3" t="s">
        <v>192</v>
      </c>
      <c r="D61" s="3" t="s">
        <v>35</v>
      </c>
      <c r="E61" s="12">
        <v>1</v>
      </c>
      <c r="F61" s="12"/>
      <c r="G61" s="12"/>
      <c r="H61" s="12"/>
      <c r="I61" s="12">
        <v>6</v>
      </c>
      <c r="J61" s="3" t="s">
        <v>150</v>
      </c>
      <c r="K61" s="3" t="s">
        <v>147</v>
      </c>
      <c r="L61" s="539" t="s">
        <v>141</v>
      </c>
      <c r="M61" s="544"/>
      <c r="N61" s="540"/>
      <c r="O61" s="3" t="s">
        <v>36</v>
      </c>
      <c r="P61" s="3">
        <v>1</v>
      </c>
      <c r="Q61" s="3"/>
      <c r="R61" s="3"/>
      <c r="S61" s="3"/>
    </row>
    <row r="62" spans="1:19" ht="18.75" customHeight="1">
      <c r="A62" s="5" t="s">
        <v>201</v>
      </c>
      <c r="B62" s="5" t="s">
        <v>45</v>
      </c>
      <c r="C62" s="5" t="s">
        <v>32</v>
      </c>
      <c r="D62" s="5" t="s">
        <v>35</v>
      </c>
      <c r="E62" s="5">
        <v>1</v>
      </c>
      <c r="F62" s="5"/>
      <c r="G62" s="5"/>
      <c r="H62" s="5"/>
      <c r="I62" s="5">
        <v>7</v>
      </c>
      <c r="J62" s="5" t="s">
        <v>170</v>
      </c>
      <c r="K62" s="5" t="s">
        <v>171</v>
      </c>
      <c r="L62" s="537" t="s">
        <v>164</v>
      </c>
      <c r="M62" s="545"/>
      <c r="N62" s="538"/>
      <c r="O62" s="5" t="s">
        <v>38</v>
      </c>
      <c r="P62" s="5"/>
      <c r="Q62" s="5">
        <v>1</v>
      </c>
      <c r="R62" s="5"/>
      <c r="S62" s="5"/>
    </row>
    <row r="63" spans="1:19" ht="18.75" customHeight="1">
      <c r="A63" s="3" t="s">
        <v>202</v>
      </c>
      <c r="B63" s="3" t="s">
        <v>203</v>
      </c>
      <c r="C63" s="3" t="s">
        <v>32</v>
      </c>
      <c r="D63" s="3" t="s">
        <v>38</v>
      </c>
      <c r="E63" s="12"/>
      <c r="F63" s="12">
        <v>1</v>
      </c>
      <c r="G63" s="12"/>
      <c r="H63" s="12"/>
      <c r="I63" s="12">
        <v>8</v>
      </c>
      <c r="J63" s="3" t="s">
        <v>172</v>
      </c>
      <c r="K63" s="3" t="s">
        <v>173</v>
      </c>
      <c r="L63" s="539" t="s">
        <v>164</v>
      </c>
      <c r="M63" s="544"/>
      <c r="N63" s="540"/>
      <c r="O63" s="3" t="s">
        <v>38</v>
      </c>
      <c r="P63" s="12"/>
      <c r="Q63" s="12">
        <v>1</v>
      </c>
      <c r="R63" s="12"/>
      <c r="S63" s="12"/>
    </row>
    <row r="64" spans="1:19" ht="18.75" customHeight="1">
      <c r="A64" s="5" t="s">
        <v>204</v>
      </c>
      <c r="B64" s="5" t="s">
        <v>40</v>
      </c>
      <c r="C64" s="5" t="s">
        <v>32</v>
      </c>
      <c r="D64" s="5" t="s">
        <v>35</v>
      </c>
      <c r="E64" s="5">
        <v>1</v>
      </c>
      <c r="F64" s="5"/>
      <c r="G64" s="5"/>
      <c r="H64" s="5"/>
      <c r="I64" s="5">
        <v>9</v>
      </c>
      <c r="J64" s="5" t="s">
        <v>160</v>
      </c>
      <c r="K64" s="5" t="s">
        <v>207</v>
      </c>
      <c r="L64" s="537" t="s">
        <v>32</v>
      </c>
      <c r="M64" s="545"/>
      <c r="N64" s="538"/>
      <c r="O64" s="5" t="s">
        <v>38</v>
      </c>
      <c r="P64" s="5"/>
      <c r="Q64" s="5">
        <v>1</v>
      </c>
      <c r="R64" s="5"/>
      <c r="S64" s="5"/>
    </row>
    <row r="65" spans="1:19" ht="18.75" customHeight="1">
      <c r="A65" s="3" t="s">
        <v>205</v>
      </c>
      <c r="B65" s="3" t="s">
        <v>206</v>
      </c>
      <c r="C65" s="3" t="s">
        <v>32</v>
      </c>
      <c r="D65" s="3" t="s">
        <v>36</v>
      </c>
      <c r="E65" s="12">
        <v>1</v>
      </c>
      <c r="F65" s="12"/>
      <c r="G65" s="12"/>
      <c r="H65" s="12"/>
      <c r="I65" s="12">
        <v>10</v>
      </c>
      <c r="J65" s="3" t="s">
        <v>160</v>
      </c>
      <c r="K65" s="3" t="s">
        <v>208</v>
      </c>
      <c r="L65" s="539" t="s">
        <v>32</v>
      </c>
      <c r="M65" s="544"/>
      <c r="N65" s="540"/>
      <c r="O65" s="3" t="s">
        <v>58</v>
      </c>
      <c r="P65" s="12">
        <v>1</v>
      </c>
      <c r="Q65" s="12"/>
      <c r="R65" s="12"/>
      <c r="S65" s="12"/>
    </row>
    <row r="66" spans="1:19" ht="18.75" customHeight="1">
      <c r="A66" s="5"/>
      <c r="B66" s="5"/>
      <c r="C66" s="5"/>
      <c r="D66" s="5"/>
      <c r="E66" s="5"/>
      <c r="F66" s="5"/>
      <c r="G66" s="5"/>
      <c r="H66" s="5"/>
      <c r="I66" s="5">
        <v>11</v>
      </c>
      <c r="J66" s="5" t="s">
        <v>209</v>
      </c>
      <c r="K66" s="5" t="s">
        <v>210</v>
      </c>
      <c r="L66" s="537" t="s">
        <v>32</v>
      </c>
      <c r="M66" s="545"/>
      <c r="N66" s="538"/>
      <c r="O66" s="5" t="s">
        <v>38</v>
      </c>
      <c r="P66" s="5"/>
      <c r="Q66" s="5">
        <v>1</v>
      </c>
      <c r="R66" s="5"/>
      <c r="S66" s="5"/>
    </row>
    <row r="67" spans="1:19" ht="18.75" customHeight="1">
      <c r="A67" s="12"/>
      <c r="B67" s="12"/>
      <c r="C67" s="12"/>
      <c r="D67" s="12"/>
      <c r="E67" s="12"/>
      <c r="F67" s="12"/>
      <c r="G67" s="12"/>
      <c r="H67" s="12"/>
      <c r="I67" s="12">
        <v>12</v>
      </c>
      <c r="J67" s="12" t="s">
        <v>211</v>
      </c>
      <c r="K67" s="12" t="s">
        <v>60</v>
      </c>
      <c r="L67" s="539" t="s">
        <v>32</v>
      </c>
      <c r="M67" s="544"/>
      <c r="N67" s="540"/>
      <c r="O67" s="12" t="s">
        <v>38</v>
      </c>
      <c r="P67" s="12"/>
      <c r="Q67" s="12">
        <v>1</v>
      </c>
      <c r="R67" s="12"/>
      <c r="S67" s="12"/>
    </row>
    <row r="68" spans="1:19" ht="18.75" customHeight="1">
      <c r="A68" s="5"/>
      <c r="B68" s="5"/>
      <c r="C68" s="5"/>
      <c r="D68" s="5"/>
      <c r="E68" s="5"/>
      <c r="F68" s="5"/>
      <c r="G68" s="5"/>
      <c r="H68" s="5"/>
      <c r="I68" s="5">
        <v>13</v>
      </c>
      <c r="J68" s="5" t="s">
        <v>160</v>
      </c>
      <c r="K68" s="5" t="s">
        <v>212</v>
      </c>
      <c r="L68" s="537" t="s">
        <v>32</v>
      </c>
      <c r="M68" s="545"/>
      <c r="N68" s="538"/>
      <c r="O68" s="5" t="s">
        <v>58</v>
      </c>
      <c r="P68" s="5">
        <v>1</v>
      </c>
      <c r="Q68" s="5"/>
      <c r="R68" s="5"/>
      <c r="S68" s="5"/>
    </row>
    <row r="69" spans="1:19" ht="18.75" customHeight="1">
      <c r="A69" s="3"/>
      <c r="B69" s="3"/>
      <c r="C69" s="3"/>
      <c r="D69" s="3"/>
      <c r="E69" s="3"/>
      <c r="F69" s="3"/>
      <c r="G69" s="3"/>
      <c r="H69" s="3"/>
      <c r="I69" s="3">
        <v>14</v>
      </c>
      <c r="J69" s="3"/>
      <c r="K69" s="3"/>
      <c r="L69" s="539"/>
      <c r="M69" s="544"/>
      <c r="N69" s="540"/>
      <c r="O69" s="3"/>
      <c r="P69" s="3"/>
      <c r="Q69" s="3"/>
      <c r="R69" s="3"/>
      <c r="S69" s="3"/>
    </row>
    <row r="70" spans="1:19" ht="18.75" customHeight="1">
      <c r="A70" s="5"/>
      <c r="B70" s="5"/>
      <c r="C70" s="5"/>
      <c r="D70" s="5"/>
      <c r="E70" s="5"/>
      <c r="F70" s="5"/>
      <c r="G70" s="5"/>
      <c r="H70" s="5"/>
      <c r="I70" s="5">
        <v>15</v>
      </c>
      <c r="J70" s="5"/>
      <c r="K70" s="5"/>
      <c r="L70" s="537"/>
      <c r="M70" s="545"/>
      <c r="N70" s="538"/>
      <c r="O70" s="5"/>
      <c r="P70" s="5"/>
      <c r="Q70" s="5"/>
      <c r="R70" s="5"/>
      <c r="S70" s="5"/>
    </row>
    <row r="71" spans="1:19" ht="18.75" customHeight="1">
      <c r="A71" s="3"/>
      <c r="B71" s="3"/>
      <c r="C71" s="3"/>
      <c r="D71" s="3"/>
      <c r="E71" s="3"/>
      <c r="F71" s="3"/>
      <c r="G71" s="3"/>
      <c r="H71" s="3"/>
      <c r="I71" s="3">
        <v>16</v>
      </c>
      <c r="J71" s="3"/>
      <c r="K71" s="3"/>
      <c r="L71" s="539"/>
      <c r="M71" s="544"/>
      <c r="N71" s="540"/>
      <c r="O71" s="3"/>
      <c r="P71" s="3"/>
      <c r="Q71" s="3"/>
      <c r="R71" s="3"/>
      <c r="S71" s="3"/>
    </row>
    <row r="72" spans="1:19" ht="18.75" customHeight="1">
      <c r="A72" s="5"/>
      <c r="B72" s="5"/>
      <c r="C72" s="5"/>
      <c r="D72" s="5"/>
      <c r="E72" s="5"/>
      <c r="F72" s="5"/>
      <c r="G72" s="5"/>
      <c r="H72" s="5"/>
      <c r="I72" s="5">
        <v>17</v>
      </c>
      <c r="J72" s="5"/>
      <c r="K72" s="5"/>
      <c r="L72" s="537"/>
      <c r="M72" s="545"/>
      <c r="N72" s="538"/>
      <c r="O72" s="5"/>
      <c r="P72" s="5"/>
      <c r="Q72" s="5"/>
      <c r="R72" s="5"/>
      <c r="S72" s="5"/>
    </row>
    <row r="73" spans="1:19" ht="18.75" customHeight="1">
      <c r="A73" s="3"/>
      <c r="B73" s="3"/>
      <c r="C73" s="3"/>
      <c r="D73" s="3"/>
      <c r="E73" s="3"/>
      <c r="F73" s="3"/>
      <c r="G73" s="3"/>
      <c r="H73" s="3"/>
      <c r="I73" s="3">
        <v>18</v>
      </c>
      <c r="J73" s="3"/>
      <c r="K73" s="3"/>
      <c r="L73" s="539"/>
      <c r="M73" s="544"/>
      <c r="N73" s="540"/>
      <c r="O73" s="3"/>
      <c r="P73" s="3"/>
      <c r="Q73" s="3"/>
      <c r="R73" s="3"/>
      <c r="S73" s="3"/>
    </row>
    <row r="74" spans="1:19" ht="18.75" customHeight="1">
      <c r="A74" s="5"/>
      <c r="B74" s="5"/>
      <c r="C74" s="5"/>
      <c r="D74" s="5"/>
      <c r="E74" s="5"/>
      <c r="F74" s="5"/>
      <c r="G74" s="5"/>
      <c r="H74" s="5"/>
      <c r="I74" s="5">
        <v>19</v>
      </c>
      <c r="J74" s="29" t="s">
        <v>219</v>
      </c>
      <c r="K74" s="29" t="s">
        <v>208</v>
      </c>
      <c r="L74" s="550" t="s">
        <v>34</v>
      </c>
      <c r="M74" s="551"/>
      <c r="N74" s="552"/>
      <c r="O74" s="29" t="s">
        <v>42</v>
      </c>
      <c r="P74" s="29"/>
      <c r="Q74" s="29"/>
      <c r="R74" s="29"/>
      <c r="S74" s="29">
        <v>1</v>
      </c>
    </row>
    <row r="75" spans="1:19" ht="18.75" customHeight="1">
      <c r="A75" s="3"/>
      <c r="B75" s="3"/>
      <c r="C75" s="3"/>
      <c r="D75" s="3"/>
      <c r="E75" s="3"/>
      <c r="F75" s="3"/>
      <c r="G75" s="3"/>
      <c r="H75" s="3"/>
      <c r="I75" s="3">
        <v>20</v>
      </c>
      <c r="J75" s="29" t="s">
        <v>94</v>
      </c>
      <c r="K75" s="29" t="s">
        <v>95</v>
      </c>
      <c r="L75" s="550" t="s">
        <v>133</v>
      </c>
      <c r="M75" s="551"/>
      <c r="N75" s="552"/>
      <c r="O75" s="29" t="s">
        <v>38</v>
      </c>
      <c r="P75" s="29"/>
      <c r="Q75" s="29"/>
      <c r="R75" s="29"/>
      <c r="S75" s="29">
        <v>1</v>
      </c>
    </row>
    <row r="76" spans="1:19" ht="15">
      <c r="A76" s="17"/>
      <c r="B76" s="17"/>
      <c r="C76" s="17"/>
      <c r="D76" s="17"/>
      <c r="E76" s="17"/>
      <c r="F76" s="17"/>
      <c r="G76" s="17"/>
      <c r="H76" s="17"/>
      <c r="I76" s="17"/>
      <c r="J76" s="17"/>
      <c r="K76" s="17"/>
      <c r="L76" s="546"/>
      <c r="M76" s="547"/>
      <c r="N76" s="548"/>
      <c r="O76" s="17"/>
      <c r="P76" s="17"/>
      <c r="Q76" s="17"/>
      <c r="R76" s="17"/>
      <c r="S76" s="17"/>
    </row>
    <row r="77" spans="1:19" ht="15">
      <c r="A77" s="17"/>
      <c r="B77" s="17"/>
      <c r="C77" s="17"/>
      <c r="D77" s="17"/>
      <c r="E77" s="17"/>
      <c r="F77" s="17"/>
      <c r="G77" s="17"/>
      <c r="H77" s="17"/>
      <c r="I77" s="17"/>
      <c r="J77" s="17"/>
      <c r="K77" s="17"/>
      <c r="L77" s="546"/>
      <c r="M77" s="547"/>
      <c r="N77" s="548"/>
      <c r="O77" s="17"/>
      <c r="P77" s="17"/>
      <c r="Q77" s="17"/>
      <c r="R77" s="17"/>
      <c r="S77" s="17"/>
    </row>
    <row r="78" spans="1:19" s="31" customFormat="1" ht="22.5" customHeight="1">
      <c r="A78" s="472" t="s">
        <v>138</v>
      </c>
      <c r="B78" s="473"/>
      <c r="C78" s="481"/>
      <c r="D78" s="30">
        <f>SUM(E78:H78)</f>
        <v>10</v>
      </c>
      <c r="E78" s="30">
        <f>SUM(E56:E75)</f>
        <v>7</v>
      </c>
      <c r="F78" s="30">
        <f>SUM(F56:F75)</f>
        <v>3</v>
      </c>
      <c r="G78" s="30">
        <f>SUM(G56:G75)</f>
        <v>0</v>
      </c>
      <c r="H78" s="30">
        <f>SUM(H56:H75)</f>
        <v>0</v>
      </c>
      <c r="I78" s="30"/>
      <c r="J78" s="472" t="s">
        <v>138</v>
      </c>
      <c r="K78" s="473"/>
      <c r="L78" s="473"/>
      <c r="M78" s="473"/>
      <c r="N78" s="481"/>
      <c r="O78" s="30">
        <f>SUM(P78:S78)</f>
        <v>15</v>
      </c>
      <c r="P78" s="30">
        <f>SUM(P56:P75)</f>
        <v>7</v>
      </c>
      <c r="Q78" s="30">
        <f>SUM(Q56:Q75)</f>
        <v>6</v>
      </c>
      <c r="R78" s="30">
        <f>SUM(R56:R75)</f>
        <v>0</v>
      </c>
      <c r="S78" s="30">
        <f>SUM(S56:S75)</f>
        <v>2</v>
      </c>
    </row>
    <row r="79" spans="1:19" ht="37.5" customHeight="1">
      <c r="A79" s="14"/>
      <c r="B79" s="14"/>
      <c r="C79" s="14"/>
      <c r="D79" s="14"/>
      <c r="E79" s="34"/>
      <c r="F79" s="34"/>
      <c r="G79" s="34"/>
      <c r="H79" s="34"/>
      <c r="I79" s="34"/>
      <c r="J79" s="14"/>
      <c r="K79" s="549" t="s">
        <v>138</v>
      </c>
      <c r="L79" s="549"/>
      <c r="M79" s="549"/>
      <c r="N79" s="549"/>
      <c r="O79" s="549"/>
      <c r="P79" s="33" t="s">
        <v>4</v>
      </c>
      <c r="Q79" s="33" t="s">
        <v>8</v>
      </c>
      <c r="R79" s="33" t="s">
        <v>5</v>
      </c>
      <c r="S79" s="33" t="s">
        <v>6</v>
      </c>
    </row>
    <row r="80" spans="11:19" ht="36.75" customHeight="1">
      <c r="K80" s="549"/>
      <c r="L80" s="549"/>
      <c r="M80" s="549"/>
      <c r="N80" s="549"/>
      <c r="O80" s="549"/>
      <c r="P80" s="33">
        <f>SUM(E26+P26+E52+P52+E78+P78)</f>
        <v>55</v>
      </c>
      <c r="Q80" s="33">
        <f>SUM(F26+Q26+F52+Q52+F78+Q78)</f>
        <v>27</v>
      </c>
      <c r="R80" s="33">
        <f>SUM(G26+R26+G52+R52+G78+R78)</f>
        <v>0</v>
      </c>
      <c r="S80" s="33">
        <f>SUM(H26+S26+H52+S52+H78+S78)</f>
        <v>4</v>
      </c>
    </row>
    <row r="81" spans="11:19" ht="18.75" customHeight="1">
      <c r="K81" s="549"/>
      <c r="L81" s="549"/>
      <c r="M81" s="549"/>
      <c r="N81" s="549"/>
      <c r="O81" s="549"/>
      <c r="P81" s="472">
        <f>SUM(P80:Q80)</f>
        <v>82</v>
      </c>
      <c r="Q81" s="481"/>
      <c r="R81" s="472">
        <f>SUM(R80:S80)</f>
        <v>4</v>
      </c>
      <c r="S81" s="481"/>
    </row>
    <row r="82" spans="11:19" ht="18.75" customHeight="1">
      <c r="K82" s="549"/>
      <c r="L82" s="549"/>
      <c r="M82" s="549"/>
      <c r="N82" s="549"/>
      <c r="O82" s="549"/>
      <c r="P82" s="472">
        <f>SUM(P81:S81)</f>
        <v>86</v>
      </c>
      <c r="Q82" s="473"/>
      <c r="R82" s="473"/>
      <c r="S82" s="481"/>
    </row>
    <row r="83" spans="11:19" ht="38.25">
      <c r="K83" s="466"/>
      <c r="L83" s="466"/>
      <c r="M83" s="22" t="s">
        <v>58</v>
      </c>
      <c r="N83" s="22" t="s">
        <v>36</v>
      </c>
      <c r="O83" s="22" t="s">
        <v>39</v>
      </c>
      <c r="P83" s="22" t="s">
        <v>35</v>
      </c>
      <c r="Q83" s="22" t="s">
        <v>42</v>
      </c>
      <c r="R83" s="22" t="s">
        <v>38</v>
      </c>
      <c r="S83" s="33" t="s">
        <v>137</v>
      </c>
    </row>
    <row r="84" spans="11:19" ht="15.75">
      <c r="K84" s="466" t="s">
        <v>151</v>
      </c>
      <c r="L84" s="466"/>
      <c r="M84" s="6">
        <v>1</v>
      </c>
      <c r="N84" s="6">
        <v>3</v>
      </c>
      <c r="O84" s="6"/>
      <c r="P84" s="6"/>
      <c r="Q84" s="6"/>
      <c r="R84" s="6">
        <v>1</v>
      </c>
      <c r="S84" s="32">
        <f>SUM(M84:R84)</f>
        <v>5</v>
      </c>
    </row>
    <row r="85" spans="11:19" ht="15.75">
      <c r="K85" s="466" t="s">
        <v>79</v>
      </c>
      <c r="L85" s="466"/>
      <c r="M85" s="6"/>
      <c r="N85" s="6">
        <v>1</v>
      </c>
      <c r="O85" s="6">
        <v>1</v>
      </c>
      <c r="P85" s="6">
        <v>2</v>
      </c>
      <c r="Q85" s="6"/>
      <c r="R85" s="6"/>
      <c r="S85" s="32">
        <f aca="true" t="shared" si="0" ref="S85:S98">SUM(M85:R85)</f>
        <v>4</v>
      </c>
    </row>
    <row r="86" spans="11:19" ht="15.75">
      <c r="K86" s="466" t="s">
        <v>152</v>
      </c>
      <c r="L86" s="466"/>
      <c r="M86" s="6"/>
      <c r="N86" s="6"/>
      <c r="O86" s="6"/>
      <c r="P86" s="6">
        <v>2</v>
      </c>
      <c r="Q86" s="6"/>
      <c r="R86" s="6">
        <v>1</v>
      </c>
      <c r="S86" s="32">
        <f t="shared" si="0"/>
        <v>3</v>
      </c>
    </row>
    <row r="87" spans="11:19" ht="15.75">
      <c r="K87" s="466" t="s">
        <v>153</v>
      </c>
      <c r="L87" s="466"/>
      <c r="M87" s="6"/>
      <c r="N87" s="6">
        <v>1</v>
      </c>
      <c r="O87" s="6"/>
      <c r="P87" s="6">
        <v>4</v>
      </c>
      <c r="Q87" s="6"/>
      <c r="R87" s="6">
        <v>2</v>
      </c>
      <c r="S87" s="32">
        <f t="shared" si="0"/>
        <v>7</v>
      </c>
    </row>
    <row r="88" spans="11:19" ht="15.75">
      <c r="K88" s="466" t="s">
        <v>141</v>
      </c>
      <c r="L88" s="466"/>
      <c r="M88" s="6"/>
      <c r="N88" s="6">
        <v>4</v>
      </c>
      <c r="O88" s="6"/>
      <c r="P88" s="6">
        <v>1</v>
      </c>
      <c r="Q88" s="6"/>
      <c r="R88" s="6">
        <v>1</v>
      </c>
      <c r="S88" s="32">
        <f t="shared" si="0"/>
        <v>6</v>
      </c>
    </row>
    <row r="89" spans="11:19" ht="15.75">
      <c r="K89" s="466" t="s">
        <v>154</v>
      </c>
      <c r="L89" s="466"/>
      <c r="M89" s="6">
        <v>1</v>
      </c>
      <c r="N89" s="6"/>
      <c r="O89" s="6"/>
      <c r="P89" s="6">
        <v>1</v>
      </c>
      <c r="Q89" s="6"/>
      <c r="R89" s="6"/>
      <c r="S89" s="32">
        <f t="shared" si="0"/>
        <v>2</v>
      </c>
    </row>
    <row r="90" spans="11:19" ht="15.75">
      <c r="K90" s="466" t="s">
        <v>159</v>
      </c>
      <c r="L90" s="466"/>
      <c r="M90" s="6">
        <v>2</v>
      </c>
      <c r="N90" s="6">
        <v>1</v>
      </c>
      <c r="O90" s="6"/>
      <c r="P90" s="6">
        <v>4</v>
      </c>
      <c r="Q90" s="6">
        <v>1</v>
      </c>
      <c r="R90" s="6">
        <v>4</v>
      </c>
      <c r="S90" s="32">
        <f t="shared" si="0"/>
        <v>12</v>
      </c>
    </row>
    <row r="91" spans="11:19" ht="15.75">
      <c r="K91" s="466" t="s">
        <v>33</v>
      </c>
      <c r="L91" s="466"/>
      <c r="M91" s="6"/>
      <c r="N91" s="6">
        <v>1</v>
      </c>
      <c r="O91" s="6"/>
      <c r="P91" s="6">
        <v>5</v>
      </c>
      <c r="Q91" s="6">
        <v>1</v>
      </c>
      <c r="R91" s="6">
        <v>2</v>
      </c>
      <c r="S91" s="32">
        <f t="shared" si="0"/>
        <v>9</v>
      </c>
    </row>
    <row r="92" spans="11:19" ht="15.75">
      <c r="K92" s="466" t="s">
        <v>155</v>
      </c>
      <c r="L92" s="466"/>
      <c r="M92" s="6">
        <v>2</v>
      </c>
      <c r="N92" s="6">
        <v>1</v>
      </c>
      <c r="O92" s="6">
        <v>1</v>
      </c>
      <c r="P92" s="6">
        <v>1</v>
      </c>
      <c r="Q92" s="6"/>
      <c r="R92" s="6">
        <v>3</v>
      </c>
      <c r="S92" s="32">
        <f t="shared" si="0"/>
        <v>8</v>
      </c>
    </row>
    <row r="93" spans="11:19" ht="15.75">
      <c r="K93" s="466" t="s">
        <v>31</v>
      </c>
      <c r="L93" s="466"/>
      <c r="M93" s="6"/>
      <c r="N93" s="6">
        <v>1</v>
      </c>
      <c r="O93" s="6">
        <v>1</v>
      </c>
      <c r="P93" s="6">
        <v>2</v>
      </c>
      <c r="Q93" s="6"/>
      <c r="R93" s="6">
        <v>4</v>
      </c>
      <c r="S93" s="32">
        <f t="shared" si="0"/>
        <v>8</v>
      </c>
    </row>
    <row r="94" spans="11:19" ht="15.75">
      <c r="K94" s="466" t="s">
        <v>158</v>
      </c>
      <c r="L94" s="466"/>
      <c r="M94" s="6"/>
      <c r="N94" s="6"/>
      <c r="O94" s="6"/>
      <c r="P94" s="6"/>
      <c r="Q94" s="6">
        <v>1</v>
      </c>
      <c r="R94" s="6"/>
      <c r="S94" s="32">
        <f t="shared" si="0"/>
        <v>1</v>
      </c>
    </row>
    <row r="95" spans="11:19" ht="15.75">
      <c r="K95" s="466" t="s">
        <v>156</v>
      </c>
      <c r="L95" s="466"/>
      <c r="M95" s="6"/>
      <c r="N95" s="6">
        <v>4</v>
      </c>
      <c r="O95" s="6"/>
      <c r="P95" s="6">
        <v>4</v>
      </c>
      <c r="Q95" s="6">
        <v>1</v>
      </c>
      <c r="R95" s="6">
        <v>6</v>
      </c>
      <c r="S95" s="32">
        <f t="shared" si="0"/>
        <v>15</v>
      </c>
    </row>
    <row r="96" spans="11:19" ht="15.75">
      <c r="K96" s="466" t="s">
        <v>157</v>
      </c>
      <c r="L96" s="466"/>
      <c r="M96" s="6"/>
      <c r="N96" s="6">
        <v>1</v>
      </c>
      <c r="O96" s="6">
        <v>1</v>
      </c>
      <c r="P96" s="6"/>
      <c r="Q96" s="6"/>
      <c r="R96" s="6">
        <v>5</v>
      </c>
      <c r="S96" s="32">
        <f t="shared" si="0"/>
        <v>7</v>
      </c>
    </row>
    <row r="97" spans="11:19" ht="15.75">
      <c r="K97" s="466"/>
      <c r="L97" s="466"/>
      <c r="M97" s="6"/>
      <c r="N97" s="6"/>
      <c r="O97" s="6"/>
      <c r="P97" s="6"/>
      <c r="Q97" s="6"/>
      <c r="R97" s="6"/>
      <c r="S97" s="32">
        <f t="shared" si="0"/>
        <v>0</v>
      </c>
    </row>
    <row r="98" spans="11:19" ht="15.75">
      <c r="K98" s="466"/>
      <c r="L98" s="466"/>
      <c r="M98" s="6"/>
      <c r="N98" s="6"/>
      <c r="O98" s="6"/>
      <c r="P98" s="6"/>
      <c r="Q98" s="6"/>
      <c r="R98" s="6"/>
      <c r="S98" s="32">
        <f t="shared" si="0"/>
        <v>0</v>
      </c>
    </row>
    <row r="99" spans="11:19" ht="15.75">
      <c r="K99" s="556" t="s">
        <v>137</v>
      </c>
      <c r="L99" s="556"/>
      <c r="M99" s="32">
        <f aca="true" t="shared" si="1" ref="M99:S99">SUM(M84:M98)</f>
        <v>6</v>
      </c>
      <c r="N99" s="32">
        <f t="shared" si="1"/>
        <v>18</v>
      </c>
      <c r="O99" s="32">
        <f t="shared" si="1"/>
        <v>4</v>
      </c>
      <c r="P99" s="32">
        <f t="shared" si="1"/>
        <v>26</v>
      </c>
      <c r="Q99" s="32">
        <f t="shared" si="1"/>
        <v>4</v>
      </c>
      <c r="R99" s="32">
        <f t="shared" si="1"/>
        <v>29</v>
      </c>
      <c r="S99" s="32">
        <f t="shared" si="1"/>
        <v>87</v>
      </c>
    </row>
    <row r="100" spans="11:12" ht="15">
      <c r="K100" s="506"/>
      <c r="L100" s="506"/>
    </row>
    <row r="101" spans="11:12" ht="15">
      <c r="K101" s="506"/>
      <c r="L101" s="506"/>
    </row>
    <row r="102" spans="11:12" ht="15">
      <c r="K102" s="506"/>
      <c r="L102" s="506"/>
    </row>
    <row r="103" spans="11:12" ht="15">
      <c r="K103" s="506"/>
      <c r="L103" s="506"/>
    </row>
  </sheetData>
  <sheetProtection/>
  <mergeCells count="118">
    <mergeCell ref="L22:N22"/>
    <mergeCell ref="L23:N23"/>
    <mergeCell ref="L24:N24"/>
    <mergeCell ref="L25:N25"/>
    <mergeCell ref="L17:N17"/>
    <mergeCell ref="L18:N18"/>
    <mergeCell ref="L19:N19"/>
    <mergeCell ref="L20:N20"/>
    <mergeCell ref="L21:N21"/>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7:N47"/>
    <mergeCell ref="L48:N48"/>
    <mergeCell ref="L39:N39"/>
    <mergeCell ref="L40:N40"/>
    <mergeCell ref="L41:N41"/>
    <mergeCell ref="L42:N42"/>
    <mergeCell ref="L43:N43"/>
    <mergeCell ref="C1:H1"/>
    <mergeCell ref="R1:S1"/>
    <mergeCell ref="L1:Q1"/>
    <mergeCell ref="E2:H2"/>
    <mergeCell ref="P2:S2"/>
    <mergeCell ref="C27:H27"/>
    <mergeCell ref="L27:Q27"/>
    <mergeCell ref="R27:S27"/>
    <mergeCell ref="L15:N15"/>
    <mergeCell ref="L16:N16"/>
    <mergeCell ref="P28:S28"/>
    <mergeCell ref="L2:N2"/>
    <mergeCell ref="L3:N3"/>
    <mergeCell ref="L4:N4"/>
    <mergeCell ref="L5:N5"/>
    <mergeCell ref="L6:N6"/>
    <mergeCell ref="L12:N12"/>
    <mergeCell ref="L13:N13"/>
    <mergeCell ref="L14:N14"/>
    <mergeCell ref="L11:N11"/>
    <mergeCell ref="L7:N7"/>
    <mergeCell ref="L8:N8"/>
    <mergeCell ref="L9:N9"/>
    <mergeCell ref="L10:N10"/>
    <mergeCell ref="K101:L101"/>
    <mergeCell ref="K102:L102"/>
    <mergeCell ref="K89:L89"/>
    <mergeCell ref="K90:L90"/>
    <mergeCell ref="K91:L91"/>
    <mergeCell ref="K92:L92"/>
    <mergeCell ref="K103:L103"/>
    <mergeCell ref="K88:L88"/>
    <mergeCell ref="K83:L83"/>
    <mergeCell ref="K98:L98"/>
    <mergeCell ref="K99:L99"/>
    <mergeCell ref="K100:L100"/>
    <mergeCell ref="K94:L94"/>
    <mergeCell ref="K95:L95"/>
    <mergeCell ref="K96:L96"/>
    <mergeCell ref="K97:L97"/>
    <mergeCell ref="K93:L93"/>
    <mergeCell ref="K84:L84"/>
    <mergeCell ref="K85:L85"/>
    <mergeCell ref="K86:L86"/>
    <mergeCell ref="K87:L87"/>
    <mergeCell ref="L54:N54"/>
    <mergeCell ref="L62:N62"/>
    <mergeCell ref="L74:N74"/>
    <mergeCell ref="L65:N65"/>
    <mergeCell ref="L66:N66"/>
    <mergeCell ref="A26:C26"/>
    <mergeCell ref="J52:N52"/>
    <mergeCell ref="J26:N26"/>
    <mergeCell ref="L75:N75"/>
    <mergeCell ref="L76:N76"/>
    <mergeCell ref="L77:N77"/>
    <mergeCell ref="L60:N60"/>
    <mergeCell ref="L61:N61"/>
    <mergeCell ref="E28:H28"/>
    <mergeCell ref="L46:N46"/>
    <mergeCell ref="L56:N56"/>
    <mergeCell ref="L57:N57"/>
    <mergeCell ref="L58:N58"/>
    <mergeCell ref="L59:N59"/>
    <mergeCell ref="A78:C78"/>
    <mergeCell ref="A52:C52"/>
    <mergeCell ref="K79:O82"/>
    <mergeCell ref="L70:N70"/>
    <mergeCell ref="L71:N71"/>
    <mergeCell ref="L72:N72"/>
    <mergeCell ref="L73:N73"/>
    <mergeCell ref="C53:H53"/>
    <mergeCell ref="L53:Q53"/>
    <mergeCell ref="L63:N63"/>
    <mergeCell ref="L64:N64"/>
    <mergeCell ref="L55:N55"/>
    <mergeCell ref="L67:N67"/>
    <mergeCell ref="L68:N68"/>
    <mergeCell ref="L69:N69"/>
    <mergeCell ref="P81:Q81"/>
    <mergeCell ref="P82:S82"/>
    <mergeCell ref="L49:N49"/>
    <mergeCell ref="L50:N50"/>
    <mergeCell ref="L51:N51"/>
    <mergeCell ref="R81:S81"/>
    <mergeCell ref="J78:N78"/>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F3" sqref="F3:H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s="112" customFormat="1" ht="37.5" customHeight="1">
      <c r="A1" s="558" t="s">
        <v>319</v>
      </c>
      <c r="B1" s="558"/>
      <c r="C1" s="558"/>
      <c r="D1" s="558"/>
      <c r="E1" s="558"/>
      <c r="F1" s="558"/>
      <c r="G1" s="558"/>
      <c r="H1" s="558"/>
    </row>
    <row r="2" spans="1:8" ht="30" customHeight="1">
      <c r="A2" s="21" t="s">
        <v>2</v>
      </c>
      <c r="B2" s="479"/>
      <c r="C2" s="479"/>
      <c r="D2" s="479"/>
      <c r="E2" s="21" t="s">
        <v>320</v>
      </c>
      <c r="F2" s="195" t="s">
        <v>323</v>
      </c>
      <c r="G2" s="21">
        <v>45</v>
      </c>
      <c r="H2" s="195"/>
    </row>
    <row r="3" spans="1:8" ht="30" customHeight="1">
      <c r="A3" s="21" t="s">
        <v>322</v>
      </c>
      <c r="B3" s="479"/>
      <c r="C3" s="479"/>
      <c r="D3" s="479"/>
      <c r="E3" s="21" t="s">
        <v>3</v>
      </c>
      <c r="F3" s="571"/>
      <c r="G3" s="572"/>
      <c r="H3" s="573"/>
    </row>
    <row r="4" spans="1:8" ht="15.75">
      <c r="A4" s="565"/>
      <c r="B4" s="568" t="s">
        <v>324</v>
      </c>
      <c r="C4" s="569"/>
      <c r="D4" s="569"/>
      <c r="E4" s="569"/>
      <c r="F4" s="569"/>
      <c r="G4" s="569"/>
      <c r="H4" s="570"/>
    </row>
    <row r="5" spans="1:8" ht="15" customHeight="1">
      <c r="A5" s="566"/>
      <c r="B5" s="539" t="s">
        <v>325</v>
      </c>
      <c r="C5" s="544"/>
      <c r="D5" s="544"/>
      <c r="E5" s="544"/>
      <c r="F5" s="544"/>
      <c r="G5" s="544"/>
      <c r="H5" s="540"/>
    </row>
    <row r="6" spans="1:8" ht="15">
      <c r="A6" s="566"/>
      <c r="B6" s="539" t="s">
        <v>326</v>
      </c>
      <c r="C6" s="544"/>
      <c r="D6" s="544"/>
      <c r="E6" s="544"/>
      <c r="F6" s="544"/>
      <c r="G6" s="544"/>
      <c r="H6" s="540"/>
    </row>
    <row r="7" spans="1:8" ht="15">
      <c r="A7" s="566"/>
      <c r="B7" s="539" t="s">
        <v>327</v>
      </c>
      <c r="C7" s="544"/>
      <c r="D7" s="544"/>
      <c r="E7" s="544"/>
      <c r="F7" s="544"/>
      <c r="G7" s="544"/>
      <c r="H7" s="540"/>
    </row>
    <row r="8" spans="1:8" ht="15">
      <c r="A8" s="567"/>
      <c r="B8" s="539" t="s">
        <v>330</v>
      </c>
      <c r="C8" s="544"/>
      <c r="D8" s="544"/>
      <c r="E8" s="544"/>
      <c r="F8" s="544"/>
      <c r="G8" s="544"/>
      <c r="H8" s="540"/>
    </row>
    <row r="9" spans="1:8" s="111" customFormat="1" ht="22.5" customHeight="1">
      <c r="A9" s="466" t="s">
        <v>0</v>
      </c>
      <c r="B9" s="466"/>
      <c r="C9" s="466" t="s">
        <v>1</v>
      </c>
      <c r="D9" s="466"/>
      <c r="E9" s="467" t="s">
        <v>321</v>
      </c>
      <c r="F9" s="469"/>
      <c r="G9" s="6" t="s">
        <v>3</v>
      </c>
      <c r="H9" s="6" t="s">
        <v>11</v>
      </c>
    </row>
    <row r="10" spans="1:8" ht="30" customHeight="1">
      <c r="A10" s="574"/>
      <c r="B10" s="574"/>
      <c r="C10" s="574"/>
      <c r="D10" s="574"/>
      <c r="E10" s="539"/>
      <c r="F10" s="540"/>
      <c r="G10" s="3"/>
      <c r="H10" s="3"/>
    </row>
    <row r="11" spans="1:8" ht="30" customHeight="1">
      <c r="A11" s="574"/>
      <c r="B11" s="574"/>
      <c r="C11" s="574"/>
      <c r="D11" s="574"/>
      <c r="E11" s="539"/>
      <c r="F11" s="540"/>
      <c r="G11" s="3"/>
      <c r="H11" s="3"/>
    </row>
    <row r="12" spans="1:8" ht="30" customHeight="1">
      <c r="A12" s="574"/>
      <c r="B12" s="574"/>
      <c r="C12" s="574"/>
      <c r="D12" s="574"/>
      <c r="E12" s="539"/>
      <c r="F12" s="540"/>
      <c r="G12" s="3"/>
      <c r="H12" s="3"/>
    </row>
    <row r="13" spans="1:8" ht="30" customHeight="1">
      <c r="A13" s="574"/>
      <c r="B13" s="574"/>
      <c r="C13" s="574"/>
      <c r="D13" s="574"/>
      <c r="E13" s="539"/>
      <c r="F13" s="540"/>
      <c r="G13" s="3"/>
      <c r="H13" s="3"/>
    </row>
    <row r="14" spans="1:8" ht="22.5" customHeight="1">
      <c r="A14" s="511" t="s">
        <v>328</v>
      </c>
      <c r="B14" s="511"/>
      <c r="C14" s="511"/>
      <c r="D14" s="511"/>
      <c r="E14" s="559" t="s">
        <v>137</v>
      </c>
      <c r="F14" s="560"/>
      <c r="G14" s="511"/>
      <c r="H14" s="511"/>
    </row>
    <row r="15" spans="1:8" ht="22.5" customHeight="1">
      <c r="A15" s="511" t="s">
        <v>329</v>
      </c>
      <c r="B15" s="511"/>
      <c r="C15" s="511"/>
      <c r="D15" s="511"/>
      <c r="E15" s="561"/>
      <c r="F15" s="562"/>
      <c r="G15" s="511"/>
      <c r="H15" s="511"/>
    </row>
    <row r="16" spans="1:8" ht="30" customHeight="1">
      <c r="A16" s="563"/>
      <c r="B16" s="563"/>
      <c r="C16" s="563"/>
      <c r="D16" s="563"/>
      <c r="E16" s="563"/>
      <c r="F16" s="563"/>
      <c r="G16" s="563"/>
      <c r="H16" s="563"/>
    </row>
    <row r="17" spans="1:8" ht="30" customHeight="1">
      <c r="A17" s="564"/>
      <c r="B17" s="564"/>
      <c r="C17" s="564"/>
      <c r="D17" s="564"/>
      <c r="E17" s="564"/>
      <c r="F17" s="564"/>
      <c r="G17" s="564"/>
      <c r="H17" s="564"/>
    </row>
    <row r="18" spans="1:8" s="112" customFormat="1" ht="37.5" customHeight="1">
      <c r="A18" s="558" t="s">
        <v>319</v>
      </c>
      <c r="B18" s="558"/>
      <c r="C18" s="558"/>
      <c r="D18" s="558"/>
      <c r="E18" s="558"/>
      <c r="F18" s="558"/>
      <c r="G18" s="558"/>
      <c r="H18" s="558"/>
    </row>
    <row r="19" spans="1:8" ht="30" customHeight="1">
      <c r="A19" s="6" t="s">
        <v>2</v>
      </c>
      <c r="B19" s="466"/>
      <c r="C19" s="466"/>
      <c r="D19" s="466"/>
      <c r="E19" s="6" t="s">
        <v>320</v>
      </c>
      <c r="F19" s="24" t="s">
        <v>323</v>
      </c>
      <c r="G19" s="6">
        <v>45</v>
      </c>
      <c r="H19" s="6"/>
    </row>
    <row r="20" spans="1:8" ht="30" customHeight="1">
      <c r="A20" s="6" t="s">
        <v>322</v>
      </c>
      <c r="B20" s="466"/>
      <c r="C20" s="466"/>
      <c r="D20" s="466"/>
      <c r="E20" s="6" t="s">
        <v>3</v>
      </c>
      <c r="F20" s="467"/>
      <c r="G20" s="468"/>
      <c r="H20" s="469"/>
    </row>
    <row r="21" spans="1:8" ht="15.75">
      <c r="A21" s="565"/>
      <c r="B21" s="568" t="s">
        <v>324</v>
      </c>
      <c r="C21" s="569"/>
      <c r="D21" s="569"/>
      <c r="E21" s="569"/>
      <c r="F21" s="569"/>
      <c r="G21" s="569"/>
      <c r="H21" s="570"/>
    </row>
    <row r="22" spans="1:8" ht="15">
      <c r="A22" s="566"/>
      <c r="B22" s="539" t="s">
        <v>325</v>
      </c>
      <c r="C22" s="544"/>
      <c r="D22" s="544"/>
      <c r="E22" s="544"/>
      <c r="F22" s="544"/>
      <c r="G22" s="544"/>
      <c r="H22" s="540"/>
    </row>
    <row r="23" spans="1:8" ht="15">
      <c r="A23" s="566"/>
      <c r="B23" s="539" t="s">
        <v>326</v>
      </c>
      <c r="C23" s="544"/>
      <c r="D23" s="544"/>
      <c r="E23" s="544"/>
      <c r="F23" s="544"/>
      <c r="G23" s="544"/>
      <c r="H23" s="540"/>
    </row>
    <row r="24" spans="1:8" ht="15">
      <c r="A24" s="566"/>
      <c r="B24" s="539" t="s">
        <v>327</v>
      </c>
      <c r="C24" s="544"/>
      <c r="D24" s="544"/>
      <c r="E24" s="544"/>
      <c r="F24" s="544"/>
      <c r="G24" s="544"/>
      <c r="H24" s="540"/>
    </row>
    <row r="25" spans="1:8" ht="15">
      <c r="A25" s="567"/>
      <c r="B25" s="539" t="s">
        <v>330</v>
      </c>
      <c r="C25" s="544"/>
      <c r="D25" s="544"/>
      <c r="E25" s="544"/>
      <c r="F25" s="544"/>
      <c r="G25" s="544"/>
      <c r="H25" s="540"/>
    </row>
    <row r="26" spans="1:8" s="110" customFormat="1" ht="22.5" customHeight="1">
      <c r="A26" s="466" t="s">
        <v>0</v>
      </c>
      <c r="B26" s="466"/>
      <c r="C26" s="466" t="s">
        <v>1</v>
      </c>
      <c r="D26" s="466"/>
      <c r="E26" s="467" t="s">
        <v>321</v>
      </c>
      <c r="F26" s="469"/>
      <c r="G26" s="6" t="s">
        <v>3</v>
      </c>
      <c r="H26" s="6" t="s">
        <v>11</v>
      </c>
    </row>
    <row r="27" spans="1:8" ht="30" customHeight="1">
      <c r="A27" s="511"/>
      <c r="B27" s="511"/>
      <c r="C27" s="511"/>
      <c r="D27" s="511"/>
      <c r="E27" s="539"/>
      <c r="F27" s="540"/>
      <c r="G27" s="3"/>
      <c r="H27" s="3"/>
    </row>
    <row r="28" spans="1:8" ht="30" customHeight="1">
      <c r="A28" s="511"/>
      <c r="B28" s="511"/>
      <c r="C28" s="511"/>
      <c r="D28" s="511"/>
      <c r="E28" s="539"/>
      <c r="F28" s="540"/>
      <c r="G28" s="3"/>
      <c r="H28" s="3"/>
    </row>
    <row r="29" spans="1:8" ht="30" customHeight="1">
      <c r="A29" s="511"/>
      <c r="B29" s="511"/>
      <c r="C29" s="511"/>
      <c r="D29" s="511"/>
      <c r="E29" s="539"/>
      <c r="F29" s="540"/>
      <c r="G29" s="3"/>
      <c r="H29" s="3"/>
    </row>
    <row r="30" spans="1:8" ht="30" customHeight="1">
      <c r="A30" s="511"/>
      <c r="B30" s="511"/>
      <c r="C30" s="511"/>
      <c r="D30" s="511"/>
      <c r="E30" s="539"/>
      <c r="F30" s="540"/>
      <c r="G30" s="3"/>
      <c r="H30" s="3"/>
    </row>
    <row r="31" spans="1:8" ht="22.5" customHeight="1">
      <c r="A31" s="511" t="s">
        <v>328</v>
      </c>
      <c r="B31" s="511"/>
      <c r="C31" s="511"/>
      <c r="D31" s="511"/>
      <c r="E31" s="559" t="s">
        <v>137</v>
      </c>
      <c r="F31" s="560"/>
      <c r="G31" s="511"/>
      <c r="H31" s="511"/>
    </row>
    <row r="32" spans="1:8" ht="22.5" customHeight="1">
      <c r="A32" s="511" t="s">
        <v>329</v>
      </c>
      <c r="B32" s="511"/>
      <c r="C32" s="511"/>
      <c r="D32" s="511"/>
      <c r="E32" s="561"/>
      <c r="F32" s="562"/>
      <c r="G32" s="511"/>
      <c r="H32" s="511"/>
    </row>
  </sheetData>
  <sheetProtection/>
  <mergeCells count="63">
    <mergeCell ref="A1:H1"/>
    <mergeCell ref="C11:D11"/>
    <mergeCell ref="C12:D12"/>
    <mergeCell ref="C13:D13"/>
    <mergeCell ref="A11:B11"/>
    <mergeCell ref="A12:B12"/>
    <mergeCell ref="A13:B13"/>
    <mergeCell ref="E10:F10"/>
    <mergeCell ref="A10:B10"/>
    <mergeCell ref="C10:D10"/>
    <mergeCell ref="C9:D9"/>
    <mergeCell ref="B2:D2"/>
    <mergeCell ref="B3:D3"/>
    <mergeCell ref="B4:H4"/>
    <mergeCell ref="B5:H5"/>
    <mergeCell ref="B6:H6"/>
    <mergeCell ref="B7:H7"/>
    <mergeCell ref="E11:F11"/>
    <mergeCell ref="E12:F12"/>
    <mergeCell ref="E13:F13"/>
    <mergeCell ref="F3:H3"/>
    <mergeCell ref="A14:B14"/>
    <mergeCell ref="C14:D14"/>
    <mergeCell ref="E9:F9"/>
    <mergeCell ref="B8:H8"/>
    <mergeCell ref="A4:A8"/>
    <mergeCell ref="A9:B9"/>
    <mergeCell ref="A28:B28"/>
    <mergeCell ref="C28:D28"/>
    <mergeCell ref="E28:F28"/>
    <mergeCell ref="E26:F26"/>
    <mergeCell ref="B20:D20"/>
    <mergeCell ref="F20:H20"/>
    <mergeCell ref="B21:H21"/>
    <mergeCell ref="B22:H22"/>
    <mergeCell ref="B23:H23"/>
    <mergeCell ref="B24:H24"/>
    <mergeCell ref="B25:H25"/>
    <mergeCell ref="A15:B15"/>
    <mergeCell ref="E14:F15"/>
    <mergeCell ref="G14:H15"/>
    <mergeCell ref="C15:D15"/>
    <mergeCell ref="B19:D19"/>
    <mergeCell ref="C26:D26"/>
    <mergeCell ref="A27:B27"/>
    <mergeCell ref="A16:H17"/>
    <mergeCell ref="G31:H32"/>
    <mergeCell ref="A32:B32"/>
    <mergeCell ref="C32:D32"/>
    <mergeCell ref="A30:B30"/>
    <mergeCell ref="C30:D30"/>
    <mergeCell ref="E30:F30"/>
    <mergeCell ref="A21:A25"/>
    <mergeCell ref="A18:H18"/>
    <mergeCell ref="A31:B31"/>
    <mergeCell ref="C31:D31"/>
    <mergeCell ref="E31:F32"/>
    <mergeCell ref="C27:D27"/>
    <mergeCell ref="E27:F27"/>
    <mergeCell ref="A29:B29"/>
    <mergeCell ref="C29:D29"/>
    <mergeCell ref="E29:F29"/>
    <mergeCell ref="A26:B26"/>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27" customWidth="1"/>
    <col min="4" max="4" width="4.8515625" style="0" customWidth="1"/>
    <col min="5" max="6" width="10.7109375" style="0" customWidth="1"/>
    <col min="7" max="14" width="7.140625" style="0" customWidth="1"/>
    <col min="15" max="15" width="14.28125" style="0" customWidth="1"/>
  </cols>
  <sheetData>
    <row r="1" spans="1:15" ht="26.25">
      <c r="A1" s="599"/>
      <c r="B1" s="449" t="s">
        <v>363</v>
      </c>
      <c r="C1" s="446"/>
      <c r="D1" s="446"/>
      <c r="E1" s="446"/>
      <c r="F1" s="446"/>
      <c r="G1" s="446"/>
      <c r="H1" s="446"/>
      <c r="I1" s="446"/>
      <c r="J1" s="446"/>
      <c r="K1" s="446"/>
      <c r="L1" s="446"/>
      <c r="M1" s="446"/>
      <c r="N1" s="446"/>
      <c r="O1" s="447"/>
    </row>
    <row r="2" spans="1:15" ht="20.25">
      <c r="A2" s="600"/>
      <c r="B2" s="602" t="s">
        <v>13</v>
      </c>
      <c r="C2" s="603"/>
      <c r="D2" s="603"/>
      <c r="E2" s="603"/>
      <c r="F2" s="604"/>
      <c r="G2" s="41"/>
      <c r="H2" s="205"/>
      <c r="I2" s="605"/>
      <c r="J2" s="606"/>
      <c r="K2" s="606"/>
      <c r="L2" s="606"/>
      <c r="M2" s="606"/>
      <c r="N2" s="607"/>
      <c r="O2" s="41"/>
    </row>
    <row r="3" spans="1:15" ht="20.25">
      <c r="A3" s="601"/>
      <c r="B3" s="608" t="s">
        <v>232</v>
      </c>
      <c r="C3" s="609"/>
      <c r="D3" s="609"/>
      <c r="E3" s="609"/>
      <c r="F3" s="610"/>
      <c r="G3" s="42"/>
      <c r="H3" s="611"/>
      <c r="I3" s="611"/>
      <c r="J3" s="606" t="s">
        <v>121</v>
      </c>
      <c r="K3" s="606"/>
      <c r="L3" s="606"/>
      <c r="M3" s="606"/>
      <c r="N3" s="606"/>
      <c r="O3" s="607"/>
    </row>
    <row r="4" spans="1:15" ht="22.5" customHeight="1">
      <c r="A4" s="206" t="s">
        <v>364</v>
      </c>
      <c r="B4" s="585"/>
      <c r="C4" s="586"/>
      <c r="D4" s="586"/>
      <c r="E4" s="586"/>
      <c r="F4" s="586"/>
      <c r="G4" s="587" t="s">
        <v>365</v>
      </c>
      <c r="H4" s="587"/>
      <c r="I4" s="138" t="s">
        <v>323</v>
      </c>
      <c r="J4" s="138" t="s">
        <v>366</v>
      </c>
      <c r="K4" s="138"/>
      <c r="L4" s="588"/>
      <c r="M4" s="589"/>
      <c r="N4" s="589"/>
      <c r="O4" s="590"/>
    </row>
    <row r="5" spans="1:15" ht="22.5" customHeight="1">
      <c r="A5" s="597" t="s">
        <v>367</v>
      </c>
      <c r="B5" s="448"/>
      <c r="C5" s="448"/>
      <c r="D5" s="448"/>
      <c r="E5" s="448"/>
      <c r="F5" s="203" t="s">
        <v>368</v>
      </c>
      <c r="G5" s="138"/>
      <c r="H5" s="138"/>
      <c r="I5" s="138"/>
      <c r="J5" s="138"/>
      <c r="K5" s="138"/>
      <c r="L5" s="591"/>
      <c r="M5" s="592"/>
      <c r="N5" s="592"/>
      <c r="O5" s="593"/>
    </row>
    <row r="6" spans="1:15" ht="22.5" customHeight="1">
      <c r="A6" s="598"/>
      <c r="B6" s="575"/>
      <c r="C6" s="576"/>
      <c r="D6" s="576"/>
      <c r="E6" s="576"/>
      <c r="F6" s="207" t="s">
        <v>369</v>
      </c>
      <c r="G6" s="208"/>
      <c r="H6" s="208"/>
      <c r="I6" s="208"/>
      <c r="J6" s="208"/>
      <c r="K6" s="208"/>
      <c r="L6" s="594"/>
      <c r="M6" s="595"/>
      <c r="N6" s="595"/>
      <c r="O6" s="596"/>
    </row>
    <row r="7" spans="1:15" ht="15.75">
      <c r="A7" s="209"/>
      <c r="B7" s="575"/>
      <c r="C7" s="576"/>
      <c r="D7" s="576"/>
      <c r="E7" s="577"/>
      <c r="F7" s="203" t="s">
        <v>370</v>
      </c>
      <c r="G7" s="578"/>
      <c r="H7" s="578"/>
      <c r="I7" s="578"/>
      <c r="J7" s="578"/>
      <c r="K7" s="579"/>
      <c r="L7" s="210" t="s">
        <v>371</v>
      </c>
      <c r="M7" s="580"/>
      <c r="N7" s="581"/>
      <c r="O7" s="582"/>
    </row>
    <row r="8" spans="1:15" ht="15">
      <c r="A8" s="414" t="s">
        <v>0</v>
      </c>
      <c r="B8" s="414" t="s">
        <v>1</v>
      </c>
      <c r="C8" s="583" t="s">
        <v>227</v>
      </c>
      <c r="D8" s="418" t="s">
        <v>234</v>
      </c>
      <c r="E8" s="419" t="s">
        <v>235</v>
      </c>
      <c r="F8" s="418" t="s">
        <v>236</v>
      </c>
      <c r="G8" s="414" t="s">
        <v>237</v>
      </c>
      <c r="H8" s="414"/>
      <c r="I8" s="414"/>
      <c r="J8" s="414"/>
      <c r="K8" s="414"/>
      <c r="L8" s="414"/>
      <c r="M8" s="414" t="s">
        <v>238</v>
      </c>
      <c r="N8" s="414"/>
      <c r="O8" s="414" t="s">
        <v>239</v>
      </c>
    </row>
    <row r="9" spans="1:15" ht="15">
      <c r="A9" s="414"/>
      <c r="B9" s="414"/>
      <c r="C9" s="584"/>
      <c r="D9" s="418"/>
      <c r="E9" s="419"/>
      <c r="F9" s="418"/>
      <c r="G9" s="87" t="s">
        <v>308</v>
      </c>
      <c r="H9" s="43" t="s">
        <v>309</v>
      </c>
      <c r="I9" s="87" t="s">
        <v>337</v>
      </c>
      <c r="J9" s="43" t="s">
        <v>338</v>
      </c>
      <c r="K9" s="87" t="s">
        <v>339</v>
      </c>
      <c r="L9" s="43"/>
      <c r="M9" s="90" t="s">
        <v>340</v>
      </c>
      <c r="N9" s="43"/>
      <c r="O9" s="414"/>
    </row>
    <row r="10" spans="1:15" ht="18">
      <c r="A10" s="117"/>
      <c r="B10" s="201"/>
      <c r="C10" s="166"/>
      <c r="D10" s="165"/>
      <c r="E10" s="187"/>
      <c r="F10" s="44"/>
      <c r="G10" s="92"/>
      <c r="H10" s="188"/>
      <c r="I10" s="92"/>
      <c r="J10" s="188"/>
      <c r="K10" s="92"/>
      <c r="L10" s="188"/>
      <c r="M10" s="93"/>
      <c r="N10" s="45"/>
      <c r="O10" s="45"/>
    </row>
    <row r="11" spans="1:15" ht="18">
      <c r="A11" s="117"/>
      <c r="B11" s="201"/>
      <c r="C11" s="166"/>
      <c r="D11" s="165"/>
      <c r="E11" s="187"/>
      <c r="F11" s="44"/>
      <c r="G11" s="92"/>
      <c r="H11" s="188"/>
      <c r="I11" s="92"/>
      <c r="J11" s="188"/>
      <c r="K11" s="92"/>
      <c r="L11" s="188"/>
      <c r="M11" s="93"/>
      <c r="N11" s="45"/>
      <c r="O11" s="45"/>
    </row>
    <row r="12" spans="1:15" ht="18">
      <c r="A12" s="117"/>
      <c r="B12" s="201"/>
      <c r="C12" s="166"/>
      <c r="D12" s="165"/>
      <c r="E12" s="187"/>
      <c r="F12" s="44"/>
      <c r="G12" s="92"/>
      <c r="H12" s="188"/>
      <c r="I12" s="92"/>
      <c r="J12" s="188"/>
      <c r="K12" s="92"/>
      <c r="L12" s="188"/>
      <c r="M12" s="93"/>
      <c r="N12" s="45"/>
      <c r="O12" s="45"/>
    </row>
    <row r="13" spans="1:15" ht="18">
      <c r="A13" s="117"/>
      <c r="B13" s="201"/>
      <c r="C13" s="166"/>
      <c r="D13" s="165"/>
      <c r="E13" s="187"/>
      <c r="F13" s="44"/>
      <c r="G13" s="92"/>
      <c r="H13" s="188"/>
      <c r="I13" s="92"/>
      <c r="J13" s="188"/>
      <c r="K13" s="92"/>
      <c r="L13" s="188"/>
      <c r="M13" s="93"/>
      <c r="N13" s="45"/>
      <c r="O13" s="45"/>
    </row>
    <row r="14" spans="1:15" ht="18">
      <c r="A14" s="117"/>
      <c r="B14" s="201"/>
      <c r="C14" s="166"/>
      <c r="D14" s="165"/>
      <c r="E14" s="187"/>
      <c r="F14" s="44"/>
      <c r="G14" s="92"/>
      <c r="H14" s="188"/>
      <c r="I14" s="92"/>
      <c r="J14" s="188"/>
      <c r="K14" s="92"/>
      <c r="L14" s="188"/>
      <c r="M14" s="93"/>
      <c r="N14" s="45"/>
      <c r="O14" s="45"/>
    </row>
    <row r="15" spans="1:15" ht="18">
      <c r="A15" s="117"/>
      <c r="B15" s="201"/>
      <c r="C15" s="166"/>
      <c r="D15" s="165"/>
      <c r="E15" s="187"/>
      <c r="F15" s="44"/>
      <c r="G15" s="92"/>
      <c r="H15" s="188"/>
      <c r="I15" s="92"/>
      <c r="J15" s="188"/>
      <c r="K15" s="92"/>
      <c r="L15" s="188"/>
      <c r="M15" s="93"/>
      <c r="N15" s="45"/>
      <c r="O15" s="45"/>
    </row>
    <row r="16" spans="1:15" ht="18">
      <c r="A16" s="117"/>
      <c r="B16" s="201"/>
      <c r="C16" s="166"/>
      <c r="D16" s="165"/>
      <c r="E16" s="187"/>
      <c r="F16" s="44"/>
      <c r="G16" s="92"/>
      <c r="H16" s="188"/>
      <c r="I16" s="92"/>
      <c r="J16" s="188"/>
      <c r="K16" s="92"/>
      <c r="L16" s="188"/>
      <c r="M16" s="93"/>
      <c r="N16" s="45"/>
      <c r="O16" s="45"/>
    </row>
    <row r="17" spans="1:15" ht="18">
      <c r="A17" s="117"/>
      <c r="B17" s="201"/>
      <c r="C17" s="166"/>
      <c r="D17" s="165"/>
      <c r="E17" s="187"/>
      <c r="F17" s="44"/>
      <c r="G17" s="92"/>
      <c r="H17" s="188"/>
      <c r="I17" s="92"/>
      <c r="J17" s="188"/>
      <c r="K17" s="92"/>
      <c r="L17" s="188"/>
      <c r="M17" s="93"/>
      <c r="N17" s="45"/>
      <c r="O17" s="45"/>
    </row>
    <row r="18" spans="1:15" ht="18">
      <c r="A18" s="117"/>
      <c r="B18" s="201"/>
      <c r="C18" s="166"/>
      <c r="D18" s="165"/>
      <c r="E18" s="187"/>
      <c r="F18" s="44"/>
      <c r="G18" s="92"/>
      <c r="H18" s="188"/>
      <c r="I18" s="92"/>
      <c r="J18" s="188"/>
      <c r="K18" s="92"/>
      <c r="L18" s="188"/>
      <c r="M18" s="93"/>
      <c r="N18" s="45"/>
      <c r="O18" s="45"/>
    </row>
    <row r="19" spans="1:15" ht="18">
      <c r="A19" s="117"/>
      <c r="B19" s="201"/>
      <c r="C19" s="166"/>
      <c r="D19" s="165"/>
      <c r="E19" s="187"/>
      <c r="F19" s="44"/>
      <c r="G19" s="92"/>
      <c r="H19" s="188"/>
      <c r="I19" s="92"/>
      <c r="J19" s="188"/>
      <c r="K19" s="92"/>
      <c r="L19" s="188"/>
      <c r="M19" s="93"/>
      <c r="N19" s="45"/>
      <c r="O19" s="45"/>
    </row>
    <row r="20" spans="1:15" ht="18">
      <c r="A20" s="117"/>
      <c r="B20" s="201"/>
      <c r="C20" s="166"/>
      <c r="D20" s="165"/>
      <c r="E20" s="187"/>
      <c r="F20" s="44"/>
      <c r="G20" s="92"/>
      <c r="H20" s="188"/>
      <c r="I20" s="92"/>
      <c r="J20" s="188"/>
      <c r="K20" s="92"/>
      <c r="L20" s="188"/>
      <c r="M20" s="93"/>
      <c r="N20" s="45"/>
      <c r="O20" s="45"/>
    </row>
  </sheetData>
  <sheetProtection/>
  <mergeCells count="25">
    <mergeCell ref="A1:A3"/>
    <mergeCell ref="B1:O1"/>
    <mergeCell ref="B2:F2"/>
    <mergeCell ref="I2:N2"/>
    <mergeCell ref="B3:F3"/>
    <mergeCell ref="H3:I3"/>
    <mergeCell ref="J3:O3"/>
    <mergeCell ref="B4:F4"/>
    <mergeCell ref="G4:H4"/>
    <mergeCell ref="L4:O6"/>
    <mergeCell ref="A5:A6"/>
    <mergeCell ref="B5:E5"/>
    <mergeCell ref="B6:E6"/>
    <mergeCell ref="A8:A9"/>
    <mergeCell ref="B8:B9"/>
    <mergeCell ref="C8:C9"/>
    <mergeCell ref="D8:D9"/>
    <mergeCell ref="E8:E9"/>
    <mergeCell ref="M8:N8"/>
    <mergeCell ref="O8:O9"/>
    <mergeCell ref="B7:E7"/>
    <mergeCell ref="G7:K7"/>
    <mergeCell ref="M7:O7"/>
    <mergeCell ref="F8:F9"/>
    <mergeCell ref="G8:L8"/>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9" customWidth="1"/>
    <col min="2" max="4" width="11.421875" style="9" customWidth="1"/>
  </cols>
  <sheetData>
    <row r="4" spans="1:4" ht="18.75">
      <c r="A4" s="612"/>
      <c r="B4" s="612"/>
      <c r="C4" s="612"/>
      <c r="D4" s="612"/>
    </row>
    <row r="5" ht="18.75">
      <c r="A5" s="23"/>
    </row>
    <row r="10" ht="18.75">
      <c r="A10" s="23"/>
    </row>
    <row r="15" ht="18.75">
      <c r="A15" s="23"/>
    </row>
    <row r="21" spans="1:4" ht="18.75">
      <c r="A21" s="612"/>
      <c r="B21" s="612"/>
      <c r="C21" s="612"/>
      <c r="D21" s="612"/>
    </row>
    <row r="22" ht="18.75">
      <c r="A22" s="23"/>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P13" sqref="P13"/>
    </sheetView>
  </sheetViews>
  <sheetFormatPr defaultColWidth="11.421875" defaultRowHeight="15"/>
  <cols>
    <col min="1" max="1" width="4.28125" style="11" customWidth="1"/>
    <col min="2" max="3" width="25.7109375" style="1" customWidth="1"/>
    <col min="4" max="4" width="14.28125" style="1" customWidth="1"/>
    <col min="5" max="5" width="11.421875" style="1" customWidth="1"/>
    <col min="6" max="10" width="5.7109375" style="1" customWidth="1"/>
    <col min="11" max="11" width="28.57421875" style="1" customWidth="1"/>
  </cols>
  <sheetData>
    <row r="1" spans="1:11" ht="30" customHeight="1">
      <c r="A1" s="513"/>
      <c r="B1" s="614"/>
      <c r="C1" s="616" t="s">
        <v>14</v>
      </c>
      <c r="D1" s="616"/>
      <c r="E1" s="616"/>
      <c r="F1" s="616"/>
      <c r="G1" s="616"/>
      <c r="H1" s="616"/>
      <c r="I1" s="616"/>
      <c r="J1" s="616"/>
      <c r="K1" s="616"/>
    </row>
    <row r="2" spans="1:11" ht="30" customHeight="1">
      <c r="A2" s="515"/>
      <c r="B2" s="615"/>
      <c r="C2" s="520"/>
      <c r="D2" s="520"/>
      <c r="E2" s="520"/>
      <c r="F2" s="520"/>
      <c r="G2" s="520"/>
      <c r="H2" s="520"/>
      <c r="I2" s="520"/>
      <c r="J2" s="520"/>
      <c r="K2" s="520"/>
    </row>
    <row r="3" spans="1:11" ht="15.75">
      <c r="A3" s="18"/>
      <c r="B3" s="107" t="s">
        <v>0</v>
      </c>
      <c r="C3" s="19" t="s">
        <v>1</v>
      </c>
      <c r="D3" s="19" t="s">
        <v>2</v>
      </c>
      <c r="E3" s="19" t="s">
        <v>461</v>
      </c>
      <c r="F3" s="613" t="s">
        <v>460</v>
      </c>
      <c r="G3" s="613"/>
      <c r="H3" s="613"/>
      <c r="I3" s="613"/>
      <c r="J3" s="613"/>
      <c r="K3" s="19" t="s">
        <v>12</v>
      </c>
    </row>
    <row r="4" spans="1:11" ht="22.5" customHeight="1">
      <c r="A4" s="16">
        <v>1</v>
      </c>
      <c r="B4" s="323"/>
      <c r="C4" s="201"/>
      <c r="D4" s="53"/>
      <c r="E4" s="44"/>
      <c r="F4" s="12"/>
      <c r="G4" s="12"/>
      <c r="H4" s="12"/>
      <c r="I4" s="12"/>
      <c r="J4" s="12"/>
      <c r="K4" s="12"/>
    </row>
    <row r="5" spans="1:11" ht="22.5" customHeight="1">
      <c r="A5" s="16">
        <v>2</v>
      </c>
      <c r="B5" s="323"/>
      <c r="C5" s="201"/>
      <c r="D5" s="166"/>
      <c r="E5" s="165"/>
      <c r="F5" s="214"/>
      <c r="G5" s="214"/>
      <c r="H5" s="12"/>
      <c r="I5" s="12"/>
      <c r="J5" s="12"/>
      <c r="K5" s="12"/>
    </row>
    <row r="6" spans="1:11" ht="22.5" customHeight="1">
      <c r="A6" s="16">
        <v>3</v>
      </c>
      <c r="B6" s="323"/>
      <c r="C6" s="201"/>
      <c r="D6" s="166"/>
      <c r="E6" s="165"/>
      <c r="F6" s="12"/>
      <c r="G6" s="12"/>
      <c r="H6" s="12"/>
      <c r="I6" s="12"/>
      <c r="J6" s="12"/>
      <c r="K6" s="12"/>
    </row>
    <row r="7" spans="1:11" ht="22.5" customHeight="1">
      <c r="A7" s="16">
        <v>4</v>
      </c>
      <c r="B7" s="323"/>
      <c r="C7" s="201"/>
      <c r="D7" s="166"/>
      <c r="E7" s="165"/>
      <c r="F7" s="12"/>
      <c r="G7" s="12"/>
      <c r="H7" s="12"/>
      <c r="I7" s="12"/>
      <c r="J7" s="12"/>
      <c r="K7" s="12"/>
    </row>
    <row r="8" spans="1:11" ht="22.5" customHeight="1">
      <c r="A8" s="16">
        <v>5</v>
      </c>
      <c r="B8" s="259"/>
      <c r="C8" s="165"/>
      <c r="D8" s="166"/>
      <c r="E8" s="165"/>
      <c r="F8" s="12"/>
      <c r="G8" s="12"/>
      <c r="H8" s="12"/>
      <c r="I8" s="12"/>
      <c r="J8" s="12"/>
      <c r="K8" s="12"/>
    </row>
    <row r="9" spans="1:11" ht="22.5" customHeight="1">
      <c r="A9" s="16">
        <v>6</v>
      </c>
      <c r="B9" s="174"/>
      <c r="C9" s="325"/>
      <c r="D9" s="326"/>
      <c r="E9" s="325"/>
      <c r="F9" s="12"/>
      <c r="G9" s="12"/>
      <c r="H9" s="12"/>
      <c r="I9" s="12"/>
      <c r="J9" s="12"/>
      <c r="K9" s="12"/>
    </row>
    <row r="10" spans="1:11" ht="22.5" customHeight="1">
      <c r="A10" s="16">
        <v>7</v>
      </c>
      <c r="B10" s="174"/>
      <c r="C10" s="325"/>
      <c r="D10" s="326"/>
      <c r="E10" s="325"/>
      <c r="F10" s="12"/>
      <c r="G10" s="12"/>
      <c r="H10" s="12"/>
      <c r="I10" s="12"/>
      <c r="J10" s="12"/>
      <c r="K10" s="12"/>
    </row>
    <row r="11" spans="1:11" ht="22.5" customHeight="1">
      <c r="A11" s="16">
        <v>8</v>
      </c>
      <c r="B11" s="323"/>
      <c r="C11" s="44"/>
      <c r="D11" s="166"/>
      <c r="E11" s="165"/>
      <c r="F11" s="12"/>
      <c r="G11" s="12"/>
      <c r="H11" s="12"/>
      <c r="I11" s="12"/>
      <c r="J11" s="12"/>
      <c r="K11" s="12"/>
    </row>
    <row r="12" spans="1:11" ht="22.5" customHeight="1">
      <c r="A12" s="16">
        <v>9</v>
      </c>
      <c r="B12" s="174"/>
      <c r="C12" s="325"/>
      <c r="D12" s="326"/>
      <c r="E12" s="325"/>
      <c r="F12" s="193"/>
      <c r="G12" s="193"/>
      <c r="H12" s="193"/>
      <c r="I12" s="193"/>
      <c r="J12" s="193"/>
      <c r="K12" s="327"/>
    </row>
    <row r="13" spans="1:11" ht="22.5" customHeight="1">
      <c r="A13" s="16">
        <v>10</v>
      </c>
      <c r="B13" s="323"/>
      <c r="C13" s="44"/>
      <c r="D13" s="166"/>
      <c r="E13" s="165"/>
      <c r="F13" s="328"/>
      <c r="G13" s="328"/>
      <c r="H13" s="12"/>
      <c r="I13" s="12"/>
      <c r="J13" s="12"/>
      <c r="K13" s="12"/>
    </row>
    <row r="14" spans="1:11" ht="22.5" customHeight="1">
      <c r="A14" s="16">
        <v>11</v>
      </c>
      <c r="B14" s="323"/>
      <c r="C14" s="201"/>
      <c r="D14" s="53"/>
      <c r="E14" s="44"/>
      <c r="F14" s="6"/>
      <c r="G14" s="6"/>
      <c r="H14" s="6"/>
      <c r="I14" s="6"/>
      <c r="J14" s="6"/>
      <c r="K14" s="6"/>
    </row>
    <row r="15" spans="1:11" ht="22.5" customHeight="1">
      <c r="A15" s="16">
        <v>12</v>
      </c>
      <c r="B15" s="324"/>
      <c r="C15" s="201"/>
      <c r="D15" s="166"/>
      <c r="E15" s="165"/>
      <c r="F15" s="12"/>
      <c r="G15" s="12"/>
      <c r="H15" s="12"/>
      <c r="I15" s="12"/>
      <c r="J15" s="12"/>
      <c r="K15" s="12"/>
    </row>
    <row r="16" spans="1:11" ht="22.5" customHeight="1">
      <c r="A16" s="16">
        <v>13</v>
      </c>
      <c r="B16" s="323"/>
      <c r="C16" s="201"/>
      <c r="D16" s="53"/>
      <c r="E16" s="44"/>
      <c r="F16" s="12"/>
      <c r="G16" s="12"/>
      <c r="H16" s="12"/>
      <c r="I16" s="12"/>
      <c r="J16" s="12"/>
      <c r="K16" s="12"/>
    </row>
    <row r="17" spans="1:11" ht="22.5" customHeight="1">
      <c r="A17" s="16">
        <v>14</v>
      </c>
      <c r="B17" s="80"/>
      <c r="C17" s="165"/>
      <c r="D17" s="166"/>
      <c r="E17" s="165"/>
      <c r="F17" s="12"/>
      <c r="G17" s="12"/>
      <c r="H17" s="12"/>
      <c r="I17" s="12"/>
      <c r="J17" s="12"/>
      <c r="K17" s="12"/>
    </row>
    <row r="18" spans="1:11" ht="22.5" customHeight="1">
      <c r="A18" s="16">
        <v>15</v>
      </c>
      <c r="B18" s="81"/>
      <c r="C18" s="165"/>
      <c r="D18" s="166"/>
      <c r="E18" s="165"/>
      <c r="F18" s="12"/>
      <c r="G18" s="12"/>
      <c r="H18" s="12"/>
      <c r="I18" s="12"/>
      <c r="J18" s="12"/>
      <c r="K18" s="12"/>
    </row>
    <row r="19" spans="1:11" ht="22.5" customHeight="1">
      <c r="A19" s="16">
        <v>16</v>
      </c>
      <c r="B19" s="80"/>
      <c r="C19" s="165"/>
      <c r="D19" s="166"/>
      <c r="E19" s="165"/>
      <c r="F19" s="12"/>
      <c r="G19" s="12"/>
      <c r="H19" s="12"/>
      <c r="I19" s="12"/>
      <c r="J19" s="12"/>
      <c r="K19" s="12"/>
    </row>
    <row r="20" spans="1:11" ht="22.5" customHeight="1">
      <c r="A20" s="16">
        <v>17</v>
      </c>
      <c r="B20" s="80"/>
      <c r="C20" s="165"/>
      <c r="D20" s="166"/>
      <c r="E20" s="165"/>
      <c r="F20" s="12"/>
      <c r="G20" s="12"/>
      <c r="H20" s="12"/>
      <c r="I20" s="12"/>
      <c r="J20" s="12"/>
      <c r="K20" s="12"/>
    </row>
    <row r="21" spans="1:11" ht="22.5" customHeight="1">
      <c r="A21" s="16">
        <v>18</v>
      </c>
      <c r="B21" s="80"/>
      <c r="C21" s="165"/>
      <c r="D21" s="166"/>
      <c r="E21" s="165"/>
      <c r="F21" s="12"/>
      <c r="G21" s="12"/>
      <c r="H21" s="12"/>
      <c r="I21" s="12"/>
      <c r="J21" s="12"/>
      <c r="K21" s="12"/>
    </row>
    <row r="22" spans="1:11" ht="22.5" customHeight="1">
      <c r="A22" s="16">
        <v>19</v>
      </c>
      <c r="B22" s="80"/>
      <c r="C22" s="165"/>
      <c r="D22" s="166"/>
      <c r="E22" s="165"/>
      <c r="F22" s="12"/>
      <c r="G22" s="12"/>
      <c r="H22" s="12"/>
      <c r="I22" s="12"/>
      <c r="J22" s="12"/>
      <c r="K22" s="12"/>
    </row>
    <row r="23" spans="1:11" ht="22.5" customHeight="1">
      <c r="A23" s="16">
        <v>20</v>
      </c>
      <c r="B23" s="80"/>
      <c r="C23" s="165"/>
      <c r="D23" s="166"/>
      <c r="E23" s="165"/>
      <c r="F23" s="3"/>
      <c r="G23" s="3"/>
      <c r="H23" s="3"/>
      <c r="I23" s="3"/>
      <c r="J23" s="3"/>
      <c r="K23" s="3"/>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47"/>
  <sheetViews>
    <sheetView zoomScalePageLayoutView="0" workbookViewId="0" topLeftCell="A28">
      <selection activeCell="H42" sqref="G42:H47"/>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58" t="s">
        <v>319</v>
      </c>
      <c r="B1" s="558"/>
      <c r="C1" s="558"/>
      <c r="D1" s="558"/>
      <c r="E1" s="558"/>
      <c r="F1" s="558"/>
      <c r="G1" s="558"/>
      <c r="H1" s="558"/>
    </row>
    <row r="2" spans="1:8" ht="21">
      <c r="A2" s="55" t="s">
        <v>2</v>
      </c>
      <c r="B2" s="520" t="s">
        <v>155</v>
      </c>
      <c r="C2" s="520"/>
      <c r="D2" s="520"/>
      <c r="E2" s="55" t="s">
        <v>320</v>
      </c>
      <c r="F2" s="386" t="s">
        <v>323</v>
      </c>
      <c r="G2" s="55">
        <v>45</v>
      </c>
      <c r="H2" s="386" t="s">
        <v>233</v>
      </c>
    </row>
    <row r="3" spans="1:8" ht="21">
      <c r="A3" s="55" t="s">
        <v>322</v>
      </c>
      <c r="B3" s="520" t="s">
        <v>523</v>
      </c>
      <c r="C3" s="520"/>
      <c r="D3" s="520"/>
      <c r="E3" s="55" t="s">
        <v>3</v>
      </c>
      <c r="F3" s="621" t="s">
        <v>535</v>
      </c>
      <c r="G3" s="622"/>
      <c r="H3" s="623"/>
    </row>
    <row r="4" spans="1:8" ht="15.75">
      <c r="A4" s="565"/>
      <c r="B4" s="568" t="s">
        <v>324</v>
      </c>
      <c r="C4" s="569"/>
      <c r="D4" s="569"/>
      <c r="E4" s="569"/>
      <c r="F4" s="569"/>
      <c r="G4" s="569"/>
      <c r="H4" s="570"/>
    </row>
    <row r="5" spans="1:8" ht="15">
      <c r="A5" s="566"/>
      <c r="B5" s="539" t="s">
        <v>325</v>
      </c>
      <c r="C5" s="544"/>
      <c r="D5" s="544"/>
      <c r="E5" s="544"/>
      <c r="F5" s="544"/>
      <c r="G5" s="544"/>
      <c r="H5" s="540"/>
    </row>
    <row r="6" spans="1:8" ht="15">
      <c r="A6" s="566"/>
      <c r="B6" s="539" t="s">
        <v>326</v>
      </c>
      <c r="C6" s="544"/>
      <c r="D6" s="544"/>
      <c r="E6" s="544"/>
      <c r="F6" s="544"/>
      <c r="G6" s="544"/>
      <c r="H6" s="540"/>
    </row>
    <row r="7" spans="1:8" ht="15">
      <c r="A7" s="566"/>
      <c r="B7" s="539" t="s">
        <v>327</v>
      </c>
      <c r="C7" s="544"/>
      <c r="D7" s="544"/>
      <c r="E7" s="544"/>
      <c r="F7" s="544"/>
      <c r="G7" s="544"/>
      <c r="H7" s="540"/>
    </row>
    <row r="8" spans="1:8" ht="15">
      <c r="A8" s="567"/>
      <c r="B8" s="539" t="s">
        <v>330</v>
      </c>
      <c r="C8" s="544"/>
      <c r="D8" s="544"/>
      <c r="E8" s="544"/>
      <c r="F8" s="544"/>
      <c r="G8" s="544"/>
      <c r="H8" s="540"/>
    </row>
    <row r="9" spans="1:8" ht="15.75">
      <c r="A9" s="466" t="s">
        <v>0</v>
      </c>
      <c r="B9" s="466"/>
      <c r="C9" s="466" t="s">
        <v>1</v>
      </c>
      <c r="D9" s="466"/>
      <c r="E9" s="467" t="s">
        <v>321</v>
      </c>
      <c r="F9" s="469"/>
      <c r="G9" s="6" t="s">
        <v>3</v>
      </c>
      <c r="H9" s="6" t="s">
        <v>11</v>
      </c>
    </row>
    <row r="10" spans="1:8" s="391" customFormat="1" ht="21">
      <c r="A10" s="574" t="s">
        <v>512</v>
      </c>
      <c r="B10" s="574"/>
      <c r="C10" s="574" t="s">
        <v>528</v>
      </c>
      <c r="D10" s="574"/>
      <c r="E10" s="619"/>
      <c r="F10" s="620"/>
      <c r="G10" s="385"/>
      <c r="H10" s="385"/>
    </row>
    <row r="11" spans="1:8" s="391" customFormat="1" ht="21">
      <c r="A11" s="574" t="s">
        <v>408</v>
      </c>
      <c r="B11" s="574"/>
      <c r="C11" s="574" t="s">
        <v>529</v>
      </c>
      <c r="D11" s="574"/>
      <c r="E11" s="619"/>
      <c r="F11" s="620"/>
      <c r="G11" s="385"/>
      <c r="H11" s="385"/>
    </row>
    <row r="12" spans="1:8" s="391" customFormat="1" ht="21">
      <c r="A12" s="574" t="s">
        <v>466</v>
      </c>
      <c r="B12" s="574"/>
      <c r="C12" s="574" t="s">
        <v>530</v>
      </c>
      <c r="D12" s="574"/>
      <c r="E12" s="619"/>
      <c r="F12" s="620"/>
      <c r="G12" s="385"/>
      <c r="H12" s="385"/>
    </row>
    <row r="13" spans="1:8" s="391" customFormat="1" ht="21">
      <c r="A13" s="574" t="s">
        <v>468</v>
      </c>
      <c r="B13" s="574"/>
      <c r="C13" s="574" t="s">
        <v>531</v>
      </c>
      <c r="D13" s="574"/>
      <c r="E13" s="619"/>
      <c r="F13" s="620"/>
      <c r="G13" s="385"/>
      <c r="H13" s="385"/>
    </row>
    <row r="14" spans="1:8" ht="15">
      <c r="A14" s="511" t="s">
        <v>328</v>
      </c>
      <c r="B14" s="511"/>
      <c r="C14" s="511"/>
      <c r="D14" s="511"/>
      <c r="E14" s="559" t="s">
        <v>137</v>
      </c>
      <c r="F14" s="560"/>
      <c r="G14" s="574"/>
      <c r="H14" s="574"/>
    </row>
    <row r="15" spans="1:8" ht="15">
      <c r="A15" s="511" t="s">
        <v>329</v>
      </c>
      <c r="B15" s="511"/>
      <c r="C15" s="511"/>
      <c r="D15" s="511"/>
      <c r="E15" s="561"/>
      <c r="F15" s="562"/>
      <c r="G15" s="574"/>
      <c r="H15" s="574"/>
    </row>
    <row r="16" spans="1:8" ht="30" customHeight="1">
      <c r="A16" s="563"/>
      <c r="B16" s="563"/>
      <c r="C16" s="563"/>
      <c r="D16" s="563"/>
      <c r="E16" s="563"/>
      <c r="F16" s="563"/>
      <c r="G16" s="563"/>
      <c r="H16" s="563"/>
    </row>
    <row r="17" spans="1:8" ht="31.5">
      <c r="A17" s="558" t="s">
        <v>319</v>
      </c>
      <c r="B17" s="558"/>
      <c r="C17" s="558"/>
      <c r="D17" s="558"/>
      <c r="E17" s="558"/>
      <c r="F17" s="558"/>
      <c r="G17" s="558"/>
      <c r="H17" s="558"/>
    </row>
    <row r="18" spans="1:8" ht="21">
      <c r="A18" s="55" t="s">
        <v>2</v>
      </c>
      <c r="B18" s="520" t="s">
        <v>155</v>
      </c>
      <c r="C18" s="520"/>
      <c r="D18" s="520"/>
      <c r="E18" s="55" t="s">
        <v>320</v>
      </c>
      <c r="F18" s="386" t="s">
        <v>323</v>
      </c>
      <c r="G18" s="55">
        <v>45</v>
      </c>
      <c r="H18" s="386" t="s">
        <v>233</v>
      </c>
    </row>
    <row r="19" spans="1:8" ht="21">
      <c r="A19" s="55" t="s">
        <v>322</v>
      </c>
      <c r="B19" s="520" t="s">
        <v>523</v>
      </c>
      <c r="C19" s="520"/>
      <c r="D19" s="520"/>
      <c r="E19" s="55" t="s">
        <v>3</v>
      </c>
      <c r="F19" s="621" t="s">
        <v>543</v>
      </c>
      <c r="G19" s="622"/>
      <c r="H19" s="623"/>
    </row>
    <row r="20" spans="1:8" ht="15.75">
      <c r="A20" s="565"/>
      <c r="B20" s="568" t="s">
        <v>324</v>
      </c>
      <c r="C20" s="569"/>
      <c r="D20" s="569"/>
      <c r="E20" s="569"/>
      <c r="F20" s="569"/>
      <c r="G20" s="569"/>
      <c r="H20" s="570"/>
    </row>
    <row r="21" spans="1:8" ht="15">
      <c r="A21" s="566"/>
      <c r="B21" s="539" t="s">
        <v>325</v>
      </c>
      <c r="C21" s="544"/>
      <c r="D21" s="544"/>
      <c r="E21" s="544"/>
      <c r="F21" s="544"/>
      <c r="G21" s="544"/>
      <c r="H21" s="540"/>
    </row>
    <row r="22" spans="1:8" ht="15">
      <c r="A22" s="566"/>
      <c r="B22" s="539" t="s">
        <v>326</v>
      </c>
      <c r="C22" s="544"/>
      <c r="D22" s="544"/>
      <c r="E22" s="544"/>
      <c r="F22" s="544"/>
      <c r="G22" s="544"/>
      <c r="H22" s="540"/>
    </row>
    <row r="23" spans="1:8" ht="15">
      <c r="A23" s="566"/>
      <c r="B23" s="539" t="s">
        <v>327</v>
      </c>
      <c r="C23" s="544"/>
      <c r="D23" s="544"/>
      <c r="E23" s="544"/>
      <c r="F23" s="544"/>
      <c r="G23" s="544"/>
      <c r="H23" s="540"/>
    </row>
    <row r="24" spans="1:8" ht="15">
      <c r="A24" s="567"/>
      <c r="B24" s="539" t="s">
        <v>330</v>
      </c>
      <c r="C24" s="544"/>
      <c r="D24" s="544"/>
      <c r="E24" s="544"/>
      <c r="F24" s="544"/>
      <c r="G24" s="544"/>
      <c r="H24" s="540"/>
    </row>
    <row r="25" spans="1:8" ht="15.75">
      <c r="A25" s="466" t="s">
        <v>0</v>
      </c>
      <c r="B25" s="466"/>
      <c r="C25" s="466" t="s">
        <v>1</v>
      </c>
      <c r="D25" s="466"/>
      <c r="E25" s="467" t="s">
        <v>321</v>
      </c>
      <c r="F25" s="469"/>
      <c r="G25" s="6" t="s">
        <v>3</v>
      </c>
      <c r="H25" s="6" t="s">
        <v>11</v>
      </c>
    </row>
    <row r="26" spans="1:8" ht="21">
      <c r="A26" s="574" t="s">
        <v>301</v>
      </c>
      <c r="B26" s="574"/>
      <c r="C26" s="574" t="s">
        <v>532</v>
      </c>
      <c r="D26" s="574"/>
      <c r="E26" s="617"/>
      <c r="F26" s="618"/>
      <c r="G26" s="385"/>
      <c r="H26" s="387"/>
    </row>
    <row r="27" spans="1:8" ht="21">
      <c r="A27" s="574" t="s">
        <v>470</v>
      </c>
      <c r="B27" s="574"/>
      <c r="C27" s="574" t="s">
        <v>533</v>
      </c>
      <c r="D27" s="574"/>
      <c r="E27" s="617"/>
      <c r="F27" s="618"/>
      <c r="G27" s="385"/>
      <c r="H27" s="387"/>
    </row>
    <row r="28" spans="1:8" ht="21">
      <c r="A28" s="574" t="s">
        <v>468</v>
      </c>
      <c r="B28" s="574"/>
      <c r="C28" s="574" t="s">
        <v>537</v>
      </c>
      <c r="D28" s="574"/>
      <c r="E28" s="617"/>
      <c r="F28" s="618"/>
      <c r="G28" s="385"/>
      <c r="H28" s="387"/>
    </row>
    <row r="29" spans="1:8" ht="21">
      <c r="A29" s="574"/>
      <c r="B29" s="574"/>
      <c r="C29" s="574"/>
      <c r="D29" s="574"/>
      <c r="E29" s="617"/>
      <c r="F29" s="618"/>
      <c r="G29" s="385"/>
      <c r="H29" s="387"/>
    </row>
    <row r="30" spans="1:8" ht="15">
      <c r="A30" s="511" t="s">
        <v>328</v>
      </c>
      <c r="B30" s="511"/>
      <c r="C30" s="511"/>
      <c r="D30" s="511"/>
      <c r="E30" s="559" t="s">
        <v>137</v>
      </c>
      <c r="F30" s="560"/>
      <c r="G30" s="574"/>
      <c r="H30" s="574"/>
    </row>
    <row r="31" spans="1:8" ht="15">
      <c r="A31" s="511" t="s">
        <v>329</v>
      </c>
      <c r="B31" s="511"/>
      <c r="C31" s="511"/>
      <c r="D31" s="511"/>
      <c r="E31" s="561"/>
      <c r="F31" s="562"/>
      <c r="G31" s="574"/>
      <c r="H31" s="574"/>
    </row>
    <row r="32" ht="30" customHeight="1"/>
    <row r="33" spans="1:8" ht="31.5">
      <c r="A33" s="558" t="s">
        <v>319</v>
      </c>
      <c r="B33" s="558"/>
      <c r="C33" s="558"/>
      <c r="D33" s="558"/>
      <c r="E33" s="558"/>
      <c r="F33" s="558"/>
      <c r="G33" s="558"/>
      <c r="H33" s="558"/>
    </row>
    <row r="34" spans="1:8" ht="21">
      <c r="A34" s="55" t="s">
        <v>2</v>
      </c>
      <c r="B34" s="520" t="s">
        <v>155</v>
      </c>
      <c r="C34" s="520"/>
      <c r="D34" s="520"/>
      <c r="E34" s="55" t="s">
        <v>320</v>
      </c>
      <c r="F34" s="386" t="s">
        <v>323</v>
      </c>
      <c r="G34" s="55">
        <v>45</v>
      </c>
      <c r="H34" s="386" t="s">
        <v>233</v>
      </c>
    </row>
    <row r="35" spans="1:8" ht="21">
      <c r="A35" s="55" t="s">
        <v>322</v>
      </c>
      <c r="B35" s="520" t="s">
        <v>523</v>
      </c>
      <c r="C35" s="520"/>
      <c r="D35" s="520"/>
      <c r="E35" s="55" t="s">
        <v>3</v>
      </c>
      <c r="F35" s="621" t="s">
        <v>544</v>
      </c>
      <c r="G35" s="622"/>
      <c r="H35" s="623"/>
    </row>
    <row r="36" spans="1:8" ht="15.75">
      <c r="A36" s="565"/>
      <c r="B36" s="568" t="s">
        <v>324</v>
      </c>
      <c r="C36" s="569"/>
      <c r="D36" s="569"/>
      <c r="E36" s="569"/>
      <c r="F36" s="569"/>
      <c r="G36" s="569"/>
      <c r="H36" s="570"/>
    </row>
    <row r="37" spans="1:8" ht="15">
      <c r="A37" s="566"/>
      <c r="B37" s="539" t="s">
        <v>325</v>
      </c>
      <c r="C37" s="544"/>
      <c r="D37" s="544"/>
      <c r="E37" s="544"/>
      <c r="F37" s="544"/>
      <c r="G37" s="544"/>
      <c r="H37" s="540"/>
    </row>
    <row r="38" spans="1:8" ht="15">
      <c r="A38" s="566"/>
      <c r="B38" s="539" t="s">
        <v>326</v>
      </c>
      <c r="C38" s="544"/>
      <c r="D38" s="544"/>
      <c r="E38" s="544"/>
      <c r="F38" s="544"/>
      <c r="G38" s="544"/>
      <c r="H38" s="540"/>
    </row>
    <row r="39" spans="1:8" ht="15">
      <c r="A39" s="566"/>
      <c r="B39" s="539" t="s">
        <v>327</v>
      </c>
      <c r="C39" s="544"/>
      <c r="D39" s="544"/>
      <c r="E39" s="544"/>
      <c r="F39" s="544"/>
      <c r="G39" s="544"/>
      <c r="H39" s="540"/>
    </row>
    <row r="40" spans="1:8" ht="15">
      <c r="A40" s="567"/>
      <c r="B40" s="539" t="s">
        <v>330</v>
      </c>
      <c r="C40" s="544"/>
      <c r="D40" s="544"/>
      <c r="E40" s="544"/>
      <c r="F40" s="544"/>
      <c r="G40" s="544"/>
      <c r="H40" s="540"/>
    </row>
    <row r="41" spans="1:8" ht="15.75">
      <c r="A41" s="466" t="s">
        <v>0</v>
      </c>
      <c r="B41" s="466"/>
      <c r="C41" s="466" t="s">
        <v>1</v>
      </c>
      <c r="D41" s="466"/>
      <c r="E41" s="467" t="s">
        <v>321</v>
      </c>
      <c r="F41" s="469"/>
      <c r="G41" s="6" t="s">
        <v>3</v>
      </c>
      <c r="H41" s="6" t="s">
        <v>11</v>
      </c>
    </row>
    <row r="42" spans="1:8" s="391" customFormat="1" ht="21">
      <c r="A42" s="574" t="s">
        <v>477</v>
      </c>
      <c r="B42" s="574"/>
      <c r="C42" s="574" t="s">
        <v>542</v>
      </c>
      <c r="D42" s="574"/>
      <c r="E42" s="619"/>
      <c r="F42" s="620"/>
      <c r="G42" s="385"/>
      <c r="H42" s="385"/>
    </row>
    <row r="43" spans="1:8" s="391" customFormat="1" ht="21">
      <c r="A43" s="574" t="s">
        <v>479</v>
      </c>
      <c r="B43" s="574"/>
      <c r="C43" s="574" t="s">
        <v>534</v>
      </c>
      <c r="D43" s="574"/>
      <c r="E43" s="619"/>
      <c r="F43" s="620"/>
      <c r="G43" s="385"/>
      <c r="H43" s="385"/>
    </row>
    <row r="44" spans="1:8" s="391" customFormat="1" ht="21">
      <c r="A44" s="574" t="s">
        <v>474</v>
      </c>
      <c r="B44" s="574"/>
      <c r="C44" s="574" t="s">
        <v>210</v>
      </c>
      <c r="D44" s="574"/>
      <c r="E44" s="619"/>
      <c r="F44" s="620"/>
      <c r="G44" s="385"/>
      <c r="H44" s="385"/>
    </row>
    <row r="45" spans="1:8" ht="21">
      <c r="A45" s="574"/>
      <c r="B45" s="574"/>
      <c r="C45" s="574"/>
      <c r="D45" s="574"/>
      <c r="E45" s="617"/>
      <c r="F45" s="618"/>
      <c r="G45" s="385"/>
      <c r="H45" s="3"/>
    </row>
    <row r="46" spans="1:8" ht="15">
      <c r="A46" s="511" t="s">
        <v>328</v>
      </c>
      <c r="B46" s="511"/>
      <c r="C46" s="511"/>
      <c r="D46" s="511"/>
      <c r="E46" s="559" t="s">
        <v>137</v>
      </c>
      <c r="F46" s="560"/>
      <c r="G46" s="574"/>
      <c r="H46" s="574"/>
    </row>
    <row r="47" spans="1:8" ht="15">
      <c r="A47" s="511" t="s">
        <v>329</v>
      </c>
      <c r="B47" s="511"/>
      <c r="C47" s="511"/>
      <c r="D47" s="511"/>
      <c r="E47" s="561"/>
      <c r="F47" s="562"/>
      <c r="G47" s="574"/>
      <c r="H47" s="574"/>
    </row>
  </sheetData>
  <sheetProtection/>
  <mergeCells count="94">
    <mergeCell ref="A1:H1"/>
    <mergeCell ref="B2:D2"/>
    <mergeCell ref="B3:D3"/>
    <mergeCell ref="F3:H3"/>
    <mergeCell ref="A4:A8"/>
    <mergeCell ref="B4:H4"/>
    <mergeCell ref="B5:H5"/>
    <mergeCell ref="B6:H6"/>
    <mergeCell ref="B7:H7"/>
    <mergeCell ref="B8:H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5"/>
    <mergeCell ref="G14:H15"/>
    <mergeCell ref="A15:B15"/>
    <mergeCell ref="C15:D15"/>
    <mergeCell ref="A16:H16"/>
    <mergeCell ref="A17:H17"/>
    <mergeCell ref="B19:D19"/>
    <mergeCell ref="F19:H19"/>
    <mergeCell ref="B18:D18"/>
    <mergeCell ref="A20:A24"/>
    <mergeCell ref="B20:H20"/>
    <mergeCell ref="B21:H21"/>
    <mergeCell ref="B22:H22"/>
    <mergeCell ref="B23:H23"/>
    <mergeCell ref="B24:H24"/>
    <mergeCell ref="A25:B25"/>
    <mergeCell ref="C25:D25"/>
    <mergeCell ref="E25:F25"/>
    <mergeCell ref="A26:B26"/>
    <mergeCell ref="C26:D26"/>
    <mergeCell ref="E26:F26"/>
    <mergeCell ref="A27:B27"/>
    <mergeCell ref="C27:D27"/>
    <mergeCell ref="E27:F27"/>
    <mergeCell ref="A28:B28"/>
    <mergeCell ref="C28:D28"/>
    <mergeCell ref="E28:F28"/>
    <mergeCell ref="F35:H35"/>
    <mergeCell ref="A29:B29"/>
    <mergeCell ref="C29:D29"/>
    <mergeCell ref="E29:F29"/>
    <mergeCell ref="A30:B30"/>
    <mergeCell ref="C30:D30"/>
    <mergeCell ref="E30:F31"/>
    <mergeCell ref="G30:H31"/>
    <mergeCell ref="A31:B31"/>
    <mergeCell ref="C31:D31"/>
    <mergeCell ref="A33:H33"/>
    <mergeCell ref="B34:D34"/>
    <mergeCell ref="A36:A40"/>
    <mergeCell ref="B36:H36"/>
    <mergeCell ref="B37:H37"/>
    <mergeCell ref="B38:H38"/>
    <mergeCell ref="B39:H39"/>
    <mergeCell ref="B40:H40"/>
    <mergeCell ref="B35:D35"/>
    <mergeCell ref="A41:B41"/>
    <mergeCell ref="C41:D41"/>
    <mergeCell ref="E41:F41"/>
    <mergeCell ref="A42:B42"/>
    <mergeCell ref="C42:D42"/>
    <mergeCell ref="E42:F42"/>
    <mergeCell ref="A43:B43"/>
    <mergeCell ref="C43:D43"/>
    <mergeCell ref="E43:F43"/>
    <mergeCell ref="A44:B44"/>
    <mergeCell ref="C44:D44"/>
    <mergeCell ref="E44:F44"/>
    <mergeCell ref="G46:H47"/>
    <mergeCell ref="A47:B47"/>
    <mergeCell ref="C47:D47"/>
    <mergeCell ref="A45:B45"/>
    <mergeCell ref="C45:D45"/>
    <mergeCell ref="E45:F45"/>
    <mergeCell ref="A46:B46"/>
    <mergeCell ref="C46:D46"/>
    <mergeCell ref="E46:F47"/>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H32"/>
  <sheetViews>
    <sheetView zoomScalePageLayoutView="0" workbookViewId="0" topLeftCell="A10">
      <selection activeCell="L11" sqref="L11"/>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58" t="s">
        <v>319</v>
      </c>
      <c r="B1" s="558"/>
      <c r="C1" s="558"/>
      <c r="D1" s="558"/>
      <c r="E1" s="558"/>
      <c r="F1" s="558"/>
      <c r="G1" s="558"/>
      <c r="H1" s="558"/>
    </row>
    <row r="2" spans="1:8" ht="21">
      <c r="A2" s="55" t="s">
        <v>2</v>
      </c>
      <c r="B2" s="520" t="s">
        <v>155</v>
      </c>
      <c r="C2" s="520"/>
      <c r="D2" s="520"/>
      <c r="E2" s="55" t="s">
        <v>320</v>
      </c>
      <c r="F2" s="386" t="s">
        <v>323</v>
      </c>
      <c r="G2" s="55">
        <v>45</v>
      </c>
      <c r="H2" s="386" t="s">
        <v>233</v>
      </c>
    </row>
    <row r="3" spans="1:8" ht="21">
      <c r="A3" s="55" t="s">
        <v>322</v>
      </c>
      <c r="B3" s="520" t="s">
        <v>523</v>
      </c>
      <c r="C3" s="520"/>
      <c r="D3" s="520"/>
      <c r="E3" s="55" t="s">
        <v>3</v>
      </c>
      <c r="F3" s="621" t="s">
        <v>536</v>
      </c>
      <c r="G3" s="622"/>
      <c r="H3" s="623"/>
    </row>
    <row r="4" spans="1:8" ht="15.75">
      <c r="A4" s="565"/>
      <c r="B4" s="568" t="s">
        <v>324</v>
      </c>
      <c r="C4" s="569"/>
      <c r="D4" s="569"/>
      <c r="E4" s="569"/>
      <c r="F4" s="569"/>
      <c r="G4" s="569"/>
      <c r="H4" s="570"/>
    </row>
    <row r="5" spans="1:8" ht="15">
      <c r="A5" s="566"/>
      <c r="B5" s="539" t="s">
        <v>325</v>
      </c>
      <c r="C5" s="544"/>
      <c r="D5" s="544"/>
      <c r="E5" s="544"/>
      <c r="F5" s="544"/>
      <c r="G5" s="544"/>
      <c r="H5" s="540"/>
    </row>
    <row r="6" spans="1:8" ht="15">
      <c r="A6" s="566"/>
      <c r="B6" s="539" t="s">
        <v>326</v>
      </c>
      <c r="C6" s="544"/>
      <c r="D6" s="544"/>
      <c r="E6" s="544"/>
      <c r="F6" s="544"/>
      <c r="G6" s="544"/>
      <c r="H6" s="540"/>
    </row>
    <row r="7" spans="1:8" ht="15">
      <c r="A7" s="566"/>
      <c r="B7" s="539" t="s">
        <v>327</v>
      </c>
      <c r="C7" s="544"/>
      <c r="D7" s="544"/>
      <c r="E7" s="544"/>
      <c r="F7" s="544"/>
      <c r="G7" s="544"/>
      <c r="H7" s="540"/>
    </row>
    <row r="8" spans="1:8" ht="15">
      <c r="A8" s="567"/>
      <c r="B8" s="539" t="s">
        <v>330</v>
      </c>
      <c r="C8" s="544"/>
      <c r="D8" s="544"/>
      <c r="E8" s="544"/>
      <c r="F8" s="544"/>
      <c r="G8" s="544"/>
      <c r="H8" s="540"/>
    </row>
    <row r="9" spans="1:8" ht="15.75">
      <c r="A9" s="466" t="s">
        <v>0</v>
      </c>
      <c r="B9" s="466"/>
      <c r="C9" s="466" t="s">
        <v>1</v>
      </c>
      <c r="D9" s="466"/>
      <c r="E9" s="467" t="s">
        <v>321</v>
      </c>
      <c r="F9" s="469"/>
      <c r="G9" s="6" t="s">
        <v>3</v>
      </c>
      <c r="H9" s="6" t="s">
        <v>11</v>
      </c>
    </row>
    <row r="10" spans="1:8" ht="21">
      <c r="A10" s="574" t="s">
        <v>398</v>
      </c>
      <c r="B10" s="574"/>
      <c r="C10" s="574" t="s">
        <v>399</v>
      </c>
      <c r="D10" s="574"/>
      <c r="E10" s="626">
        <v>82821345</v>
      </c>
      <c r="F10" s="626"/>
      <c r="G10" s="385"/>
      <c r="H10" s="387"/>
    </row>
    <row r="11" spans="1:8" ht="21">
      <c r="A11" s="574" t="s">
        <v>379</v>
      </c>
      <c r="B11" s="574"/>
      <c r="C11" s="574" t="s">
        <v>354</v>
      </c>
      <c r="D11" s="574"/>
      <c r="E11" s="626"/>
      <c r="F11" s="626"/>
      <c r="G11" s="385"/>
      <c r="H11" s="387"/>
    </row>
    <row r="12" spans="1:8" ht="21">
      <c r="A12" s="574" t="s">
        <v>396</v>
      </c>
      <c r="B12" s="574"/>
      <c r="C12" s="574" t="s">
        <v>397</v>
      </c>
      <c r="D12" s="574"/>
      <c r="E12" s="626"/>
      <c r="F12" s="626"/>
      <c r="G12" s="385"/>
      <c r="H12" s="387"/>
    </row>
    <row r="13" spans="1:8" ht="21">
      <c r="A13" s="574" t="s">
        <v>245</v>
      </c>
      <c r="B13" s="574"/>
      <c r="C13" s="574" t="s">
        <v>394</v>
      </c>
      <c r="D13" s="574"/>
      <c r="E13" s="539"/>
      <c r="F13" s="540"/>
      <c r="G13" s="3"/>
      <c r="H13" s="387"/>
    </row>
    <row r="14" spans="1:8" ht="15">
      <c r="A14" s="511" t="s">
        <v>328</v>
      </c>
      <c r="B14" s="511"/>
      <c r="C14" s="511"/>
      <c r="D14" s="511"/>
      <c r="E14" s="559" t="s">
        <v>137</v>
      </c>
      <c r="F14" s="560"/>
      <c r="G14" s="574"/>
      <c r="H14" s="574"/>
    </row>
    <row r="15" spans="1:8" ht="15">
      <c r="A15" s="511" t="s">
        <v>329</v>
      </c>
      <c r="B15" s="511"/>
      <c r="C15" s="511"/>
      <c r="D15" s="511"/>
      <c r="E15" s="561"/>
      <c r="F15" s="562"/>
      <c r="G15" s="574"/>
      <c r="H15" s="574"/>
    </row>
    <row r="16" spans="1:8" ht="15">
      <c r="A16" s="563"/>
      <c r="B16" s="563"/>
      <c r="C16" s="563"/>
      <c r="D16" s="563"/>
      <c r="E16" s="563"/>
      <c r="F16" s="563"/>
      <c r="G16" s="563"/>
      <c r="H16" s="563"/>
    </row>
    <row r="17" spans="1:8" ht="15">
      <c r="A17" s="564"/>
      <c r="B17" s="564"/>
      <c r="C17" s="564"/>
      <c r="D17" s="564"/>
      <c r="E17" s="564"/>
      <c r="F17" s="564"/>
      <c r="G17" s="564"/>
      <c r="H17" s="564"/>
    </row>
    <row r="18" spans="1:8" ht="31.5">
      <c r="A18" s="558" t="s">
        <v>319</v>
      </c>
      <c r="B18" s="558"/>
      <c r="C18" s="558"/>
      <c r="D18" s="558"/>
      <c r="E18" s="558"/>
      <c r="F18" s="558"/>
      <c r="G18" s="558"/>
      <c r="H18" s="558"/>
    </row>
    <row r="19" spans="1:8" ht="21">
      <c r="A19" s="55" t="s">
        <v>2</v>
      </c>
      <c r="B19" s="520"/>
      <c r="C19" s="520"/>
      <c r="D19" s="520"/>
      <c r="E19" s="55" t="s">
        <v>320</v>
      </c>
      <c r="F19" s="386" t="s">
        <v>323</v>
      </c>
      <c r="G19" s="55">
        <v>45</v>
      </c>
      <c r="H19" s="386"/>
    </row>
    <row r="20" spans="1:8" ht="21">
      <c r="A20" s="55" t="s">
        <v>322</v>
      </c>
      <c r="B20" s="520"/>
      <c r="C20" s="520"/>
      <c r="D20" s="520"/>
      <c r="E20" s="55" t="s">
        <v>3</v>
      </c>
      <c r="F20" s="621"/>
      <c r="G20" s="622"/>
      <c r="H20" s="623"/>
    </row>
    <row r="21" spans="1:8" ht="15.75">
      <c r="A21" s="565"/>
      <c r="B21" s="568" t="s">
        <v>324</v>
      </c>
      <c r="C21" s="569"/>
      <c r="D21" s="569"/>
      <c r="E21" s="569"/>
      <c r="F21" s="569"/>
      <c r="G21" s="569"/>
      <c r="H21" s="570"/>
    </row>
    <row r="22" spans="1:8" ht="15">
      <c r="A22" s="566"/>
      <c r="B22" s="539" t="s">
        <v>325</v>
      </c>
      <c r="C22" s="544"/>
      <c r="D22" s="544"/>
      <c r="E22" s="544"/>
      <c r="F22" s="544"/>
      <c r="G22" s="544"/>
      <c r="H22" s="540"/>
    </row>
    <row r="23" spans="1:8" ht="15">
      <c r="A23" s="566"/>
      <c r="B23" s="539" t="s">
        <v>326</v>
      </c>
      <c r="C23" s="544"/>
      <c r="D23" s="544"/>
      <c r="E23" s="544"/>
      <c r="F23" s="544"/>
      <c r="G23" s="544"/>
      <c r="H23" s="540"/>
    </row>
    <row r="24" spans="1:8" ht="15">
      <c r="A24" s="566"/>
      <c r="B24" s="539" t="s">
        <v>327</v>
      </c>
      <c r="C24" s="544"/>
      <c r="D24" s="544"/>
      <c r="E24" s="544"/>
      <c r="F24" s="544"/>
      <c r="G24" s="544"/>
      <c r="H24" s="540"/>
    </row>
    <row r="25" spans="1:8" ht="15">
      <c r="A25" s="567"/>
      <c r="B25" s="539" t="s">
        <v>330</v>
      </c>
      <c r="C25" s="544"/>
      <c r="D25" s="544"/>
      <c r="E25" s="544"/>
      <c r="F25" s="544"/>
      <c r="G25" s="544"/>
      <c r="H25" s="540"/>
    </row>
    <row r="26" spans="1:8" ht="15.75">
      <c r="A26" s="466" t="s">
        <v>0</v>
      </c>
      <c r="B26" s="466"/>
      <c r="C26" s="466" t="s">
        <v>1</v>
      </c>
      <c r="D26" s="466"/>
      <c r="E26" s="467" t="s">
        <v>321</v>
      </c>
      <c r="F26" s="469"/>
      <c r="G26" s="6" t="s">
        <v>3</v>
      </c>
      <c r="H26" s="6" t="s">
        <v>11</v>
      </c>
    </row>
    <row r="27" spans="1:8" ht="21">
      <c r="A27" s="574"/>
      <c r="B27" s="574"/>
      <c r="C27" s="574"/>
      <c r="D27" s="574"/>
      <c r="E27" s="617"/>
      <c r="F27" s="618"/>
      <c r="G27" s="385"/>
      <c r="H27" s="3"/>
    </row>
    <row r="28" spans="1:8" ht="21">
      <c r="A28" s="574"/>
      <c r="B28" s="574"/>
      <c r="C28" s="574"/>
      <c r="D28" s="574"/>
      <c r="E28" s="624"/>
      <c r="F28" s="625"/>
      <c r="G28" s="385"/>
      <c r="H28" s="3"/>
    </row>
    <row r="29" spans="1:8" ht="21">
      <c r="A29" s="574"/>
      <c r="B29" s="574"/>
      <c r="C29" s="574"/>
      <c r="D29" s="574"/>
      <c r="E29" s="624"/>
      <c r="F29" s="625"/>
      <c r="G29" s="385"/>
      <c r="H29" s="3"/>
    </row>
    <row r="30" spans="1:8" ht="15">
      <c r="A30" s="511"/>
      <c r="B30" s="511"/>
      <c r="C30" s="511"/>
      <c r="D30" s="511"/>
      <c r="E30" s="539"/>
      <c r="F30" s="540"/>
      <c r="G30" s="3"/>
      <c r="H30" s="3"/>
    </row>
    <row r="31" spans="1:8" ht="15">
      <c r="A31" s="511" t="s">
        <v>328</v>
      </c>
      <c r="B31" s="511"/>
      <c r="C31" s="511"/>
      <c r="D31" s="511"/>
      <c r="E31" s="559" t="s">
        <v>137</v>
      </c>
      <c r="F31" s="560"/>
      <c r="G31" s="511"/>
      <c r="H31" s="511"/>
    </row>
    <row r="32" spans="1:8" ht="15">
      <c r="A32" s="511" t="s">
        <v>329</v>
      </c>
      <c r="B32" s="511"/>
      <c r="C32" s="511"/>
      <c r="D32" s="511"/>
      <c r="E32" s="561"/>
      <c r="F32" s="562"/>
      <c r="G32" s="511"/>
      <c r="H32" s="511"/>
    </row>
  </sheetData>
  <sheetProtection/>
  <mergeCells count="63">
    <mergeCell ref="A1:H1"/>
    <mergeCell ref="B2:D2"/>
    <mergeCell ref="B3:D3"/>
    <mergeCell ref="F3:H3"/>
    <mergeCell ref="A4:A8"/>
    <mergeCell ref="B4:H4"/>
    <mergeCell ref="B5:H5"/>
    <mergeCell ref="B6:H6"/>
    <mergeCell ref="B7:H7"/>
    <mergeCell ref="B8:H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5"/>
    <mergeCell ref="G14:H15"/>
    <mergeCell ref="A15:B15"/>
    <mergeCell ref="C15:D15"/>
    <mergeCell ref="A16:H17"/>
    <mergeCell ref="A18:H18"/>
    <mergeCell ref="B20:D20"/>
    <mergeCell ref="F20:H20"/>
    <mergeCell ref="B19:D19"/>
    <mergeCell ref="A21:A25"/>
    <mergeCell ref="B21:H21"/>
    <mergeCell ref="B22:H22"/>
    <mergeCell ref="B23:H23"/>
    <mergeCell ref="B24:H24"/>
    <mergeCell ref="B25:H25"/>
    <mergeCell ref="A26:B26"/>
    <mergeCell ref="C26:D26"/>
    <mergeCell ref="E26:F26"/>
    <mergeCell ref="A27:B27"/>
    <mergeCell ref="C27:D27"/>
    <mergeCell ref="E27:F27"/>
    <mergeCell ref="A28:B28"/>
    <mergeCell ref="C28:D28"/>
    <mergeCell ref="E28:F28"/>
    <mergeCell ref="A29:B29"/>
    <mergeCell ref="C29:D29"/>
    <mergeCell ref="E29:F29"/>
    <mergeCell ref="G31:H32"/>
    <mergeCell ref="A32:B32"/>
    <mergeCell ref="C32:D32"/>
    <mergeCell ref="A30:B30"/>
    <mergeCell ref="C30:D30"/>
    <mergeCell ref="E30:F30"/>
    <mergeCell ref="A31:B31"/>
    <mergeCell ref="C31:D31"/>
    <mergeCell ref="E31:F3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151"/>
  <sheetViews>
    <sheetView zoomScalePageLayoutView="0" workbookViewId="0" topLeftCell="A1">
      <selection activeCell="R43" sqref="R43"/>
    </sheetView>
  </sheetViews>
  <sheetFormatPr defaultColWidth="11.421875" defaultRowHeight="15"/>
  <cols>
    <col min="1" max="1" width="21.421875" style="1" customWidth="1"/>
    <col min="2" max="2" width="18.57421875" style="1" customWidth="1"/>
    <col min="3" max="3" width="6.421875" style="374" customWidth="1"/>
    <col min="4" max="4" width="4.8515625" style="1" customWidth="1"/>
    <col min="5" max="5" width="10.00390625" style="1" customWidth="1"/>
    <col min="6" max="6" width="10.7109375" style="374" customWidth="1"/>
    <col min="7" max="13" width="5.7109375" style="1" customWidth="1"/>
    <col min="14" max="14" width="14.28125" style="1" customWidth="1"/>
  </cols>
  <sheetData>
    <row r="1" spans="1:14" ht="26.25" customHeight="1">
      <c r="A1" s="439"/>
      <c r="B1" s="449" t="s">
        <v>332</v>
      </c>
      <c r="C1" s="446"/>
      <c r="D1" s="446"/>
      <c r="E1" s="446"/>
      <c r="F1" s="446"/>
      <c r="G1" s="446"/>
      <c r="H1" s="446"/>
      <c r="I1" s="446"/>
      <c r="J1" s="446"/>
      <c r="K1" s="446"/>
      <c r="L1" s="446"/>
      <c r="M1" s="446"/>
      <c r="N1" s="447"/>
    </row>
    <row r="2" spans="1:14" ht="26.25" customHeight="1">
      <c r="A2" s="440"/>
      <c r="B2" s="450" t="s">
        <v>540</v>
      </c>
      <c r="C2" s="451"/>
      <c r="D2" s="451"/>
      <c r="E2" s="451"/>
      <c r="F2" s="452"/>
      <c r="G2" s="217">
        <v>7</v>
      </c>
      <c r="H2" s="217">
        <v>8</v>
      </c>
      <c r="I2" s="446" t="s">
        <v>557</v>
      </c>
      <c r="J2" s="446"/>
      <c r="K2" s="446"/>
      <c r="L2" s="446"/>
      <c r="M2" s="447"/>
      <c r="N2" s="217">
        <v>2023</v>
      </c>
    </row>
    <row r="3" spans="1:14" ht="26.25" customHeight="1">
      <c r="A3" s="441"/>
      <c r="B3" s="453" t="s">
        <v>232</v>
      </c>
      <c r="C3" s="454"/>
      <c r="D3" s="454"/>
      <c r="E3" s="454"/>
      <c r="F3" s="455"/>
      <c r="G3" s="218">
        <v>2</v>
      </c>
      <c r="H3" s="456" t="s">
        <v>434</v>
      </c>
      <c r="I3" s="456"/>
      <c r="J3" s="446" t="s">
        <v>121</v>
      </c>
      <c r="K3" s="446"/>
      <c r="L3" s="446"/>
      <c r="M3" s="446"/>
      <c r="N3" s="447"/>
    </row>
    <row r="4" spans="1:14" ht="18.75" customHeight="1">
      <c r="A4" s="414" t="s">
        <v>0</v>
      </c>
      <c r="B4" s="414" t="s">
        <v>1</v>
      </c>
      <c r="C4" s="420" t="s">
        <v>227</v>
      </c>
      <c r="D4" s="418" t="s">
        <v>234</v>
      </c>
      <c r="E4" s="419" t="s">
        <v>235</v>
      </c>
      <c r="F4" s="420" t="s">
        <v>236</v>
      </c>
      <c r="G4" s="414" t="s">
        <v>237</v>
      </c>
      <c r="H4" s="414"/>
      <c r="I4" s="414"/>
      <c r="J4" s="414"/>
      <c r="K4" s="414"/>
      <c r="L4" s="414" t="s">
        <v>238</v>
      </c>
      <c r="M4" s="414"/>
      <c r="N4" s="414" t="s">
        <v>239</v>
      </c>
    </row>
    <row r="5" spans="1:14" ht="18.75" customHeight="1">
      <c r="A5" s="414"/>
      <c r="B5" s="414"/>
      <c r="C5" s="420"/>
      <c r="D5" s="418"/>
      <c r="E5" s="419"/>
      <c r="F5" s="420"/>
      <c r="G5" s="87" t="s">
        <v>308</v>
      </c>
      <c r="H5" s="43" t="s">
        <v>309</v>
      </c>
      <c r="I5" s="87" t="s">
        <v>337</v>
      </c>
      <c r="J5" s="43" t="s">
        <v>338</v>
      </c>
      <c r="K5" s="87" t="s">
        <v>339</v>
      </c>
      <c r="L5" s="90" t="s">
        <v>340</v>
      </c>
      <c r="M5" s="77"/>
      <c r="N5" s="414"/>
    </row>
    <row r="6" spans="1:14" s="9" customFormat="1" ht="18.75" customHeight="1">
      <c r="A6" s="448" t="s">
        <v>33</v>
      </c>
      <c r="B6" s="448"/>
      <c r="C6" s="448"/>
      <c r="D6" s="448"/>
      <c r="E6" s="448"/>
      <c r="F6" s="138" t="s">
        <v>300</v>
      </c>
      <c r="G6" s="123"/>
      <c r="H6" s="203"/>
      <c r="I6" s="123"/>
      <c r="J6" s="203"/>
      <c r="K6" s="123"/>
      <c r="L6" s="93"/>
      <c r="M6" s="45"/>
      <c r="N6" s="189"/>
    </row>
    <row r="7" spans="1:14" ht="15" customHeight="1">
      <c r="A7" s="275" t="s">
        <v>490</v>
      </c>
      <c r="B7" s="275" t="s">
        <v>491</v>
      </c>
      <c r="C7" s="276" t="s">
        <v>300</v>
      </c>
      <c r="D7" s="277" t="s">
        <v>38</v>
      </c>
      <c r="E7" s="284" t="s">
        <v>248</v>
      </c>
      <c r="F7" s="354">
        <v>82816088</v>
      </c>
      <c r="G7" s="119"/>
      <c r="H7" s="118"/>
      <c r="I7" s="394" t="s">
        <v>549</v>
      </c>
      <c r="J7" s="71">
        <v>1</v>
      </c>
      <c r="K7" s="123"/>
      <c r="L7" s="93"/>
      <c r="M7" s="71"/>
      <c r="N7" s="70"/>
    </row>
    <row r="8" spans="1:14" ht="15" customHeight="1">
      <c r="A8" s="280" t="s">
        <v>551</v>
      </c>
      <c r="B8" s="280" t="s">
        <v>505</v>
      </c>
      <c r="C8" s="281" t="s">
        <v>300</v>
      </c>
      <c r="D8" s="280" t="s">
        <v>35</v>
      </c>
      <c r="E8" s="3" t="s">
        <v>248</v>
      </c>
      <c r="F8" s="280">
        <v>82863311</v>
      </c>
      <c r="G8" s="123"/>
      <c r="H8" s="71"/>
      <c r="I8" s="321" t="s">
        <v>550</v>
      </c>
      <c r="J8" s="71">
        <v>1</v>
      </c>
      <c r="K8" s="123"/>
      <c r="L8" s="93"/>
      <c r="M8" s="71"/>
      <c r="N8" s="70"/>
    </row>
    <row r="9" spans="1:14" ht="15" customHeight="1">
      <c r="A9" s="275" t="s">
        <v>359</v>
      </c>
      <c r="B9" s="275" t="s">
        <v>360</v>
      </c>
      <c r="C9" s="276" t="s">
        <v>300</v>
      </c>
      <c r="D9" s="277" t="s">
        <v>38</v>
      </c>
      <c r="E9" s="284" t="s">
        <v>248</v>
      </c>
      <c r="F9" s="273">
        <v>82718828</v>
      </c>
      <c r="G9" s="355"/>
      <c r="H9" s="356"/>
      <c r="I9" s="395" t="s">
        <v>549</v>
      </c>
      <c r="J9" s="255">
        <v>1</v>
      </c>
      <c r="K9" s="357"/>
      <c r="L9" s="358"/>
      <c r="M9" s="319"/>
      <c r="N9" s="320"/>
    </row>
    <row r="10" spans="1:14" ht="15" customHeight="1">
      <c r="A10" s="275" t="s">
        <v>488</v>
      </c>
      <c r="B10" s="275" t="s">
        <v>489</v>
      </c>
      <c r="C10" s="276" t="s">
        <v>300</v>
      </c>
      <c r="D10" s="277" t="s">
        <v>38</v>
      </c>
      <c r="E10" s="284" t="s">
        <v>248</v>
      </c>
      <c r="F10" s="354">
        <v>82816290</v>
      </c>
      <c r="G10" s="119"/>
      <c r="H10" s="118">
        <v>1</v>
      </c>
      <c r="I10" s="394" t="s">
        <v>549</v>
      </c>
      <c r="J10" s="71"/>
      <c r="K10" s="123"/>
      <c r="L10" s="93"/>
      <c r="M10" s="71"/>
      <c r="N10" s="70"/>
    </row>
    <row r="11" spans="1:14" ht="15" customHeight="1">
      <c r="A11" s="275" t="s">
        <v>453</v>
      </c>
      <c r="B11" s="275" t="s">
        <v>463</v>
      </c>
      <c r="C11" s="276" t="s">
        <v>300</v>
      </c>
      <c r="D11" s="277" t="s">
        <v>38</v>
      </c>
      <c r="E11" s="284" t="s">
        <v>248</v>
      </c>
      <c r="F11" s="354">
        <v>82819072</v>
      </c>
      <c r="G11" s="413">
        <v>1</v>
      </c>
      <c r="H11" s="397"/>
      <c r="I11" s="310"/>
      <c r="J11" s="163"/>
      <c r="K11" s="123"/>
      <c r="L11" s="93"/>
      <c r="M11" s="71"/>
      <c r="N11" s="70"/>
    </row>
    <row r="12" spans="1:14" ht="15" customHeight="1">
      <c r="A12" s="279" t="s">
        <v>357</v>
      </c>
      <c r="B12" s="280" t="s">
        <v>354</v>
      </c>
      <c r="C12" s="281" t="s">
        <v>300</v>
      </c>
      <c r="D12" s="280" t="s">
        <v>35</v>
      </c>
      <c r="E12" s="3" t="s">
        <v>248</v>
      </c>
      <c r="F12" s="396">
        <v>82716482</v>
      </c>
      <c r="G12" s="119" t="s">
        <v>549</v>
      </c>
      <c r="H12" s="398">
        <v>1</v>
      </c>
      <c r="I12" s="321"/>
      <c r="J12" s="118"/>
      <c r="K12" s="119"/>
      <c r="L12" s="120"/>
      <c r="M12" s="121"/>
      <c r="N12" s="122"/>
    </row>
    <row r="13" spans="1:14" ht="15" customHeight="1">
      <c r="A13" s="280" t="s">
        <v>374</v>
      </c>
      <c r="B13" s="280" t="s">
        <v>375</v>
      </c>
      <c r="C13" s="281" t="s">
        <v>300</v>
      </c>
      <c r="D13" s="280" t="s">
        <v>39</v>
      </c>
      <c r="E13" s="3" t="s">
        <v>248</v>
      </c>
      <c r="F13" s="280">
        <v>82784292</v>
      </c>
      <c r="G13" s="123" t="s">
        <v>550</v>
      </c>
      <c r="H13" s="71">
        <v>1</v>
      </c>
      <c r="I13" s="321"/>
      <c r="J13" s="71"/>
      <c r="K13" s="123"/>
      <c r="L13" s="93"/>
      <c r="M13" s="71"/>
      <c r="N13" s="70"/>
    </row>
    <row r="14" spans="1:14" ht="15" customHeight="1">
      <c r="A14" s="280" t="s">
        <v>358</v>
      </c>
      <c r="B14" s="280" t="s">
        <v>505</v>
      </c>
      <c r="C14" s="281" t="s">
        <v>300</v>
      </c>
      <c r="D14" s="280" t="s">
        <v>36</v>
      </c>
      <c r="E14" s="3" t="s">
        <v>248</v>
      </c>
      <c r="F14" s="280">
        <v>82845155</v>
      </c>
      <c r="G14" s="123" t="s">
        <v>550</v>
      </c>
      <c r="H14" s="71">
        <v>1</v>
      </c>
      <c r="I14" s="321"/>
      <c r="J14" s="71"/>
      <c r="K14" s="123"/>
      <c r="L14" s="93"/>
      <c r="M14" s="71"/>
      <c r="N14" s="70"/>
    </row>
    <row r="15" spans="1:14" ht="15" customHeight="1">
      <c r="A15" s="264" t="s">
        <v>358</v>
      </c>
      <c r="B15" s="267" t="s">
        <v>331</v>
      </c>
      <c r="C15" s="266" t="s">
        <v>300</v>
      </c>
      <c r="D15" s="267" t="s">
        <v>35</v>
      </c>
      <c r="E15" s="29" t="s">
        <v>412</v>
      </c>
      <c r="F15" s="264">
        <v>82718826</v>
      </c>
      <c r="G15" s="123" t="s">
        <v>550</v>
      </c>
      <c r="H15" s="71">
        <v>1</v>
      </c>
      <c r="I15" s="123"/>
      <c r="J15" s="71"/>
      <c r="K15" s="123"/>
      <c r="L15" s="93"/>
      <c r="M15" s="71"/>
      <c r="N15" s="70"/>
    </row>
    <row r="16" spans="1:14" ht="17.25" customHeight="1">
      <c r="A16" s="280"/>
      <c r="B16" s="280"/>
      <c r="C16" s="281"/>
      <c r="D16" s="280"/>
      <c r="E16" s="3"/>
      <c r="F16" s="280"/>
      <c r="G16" s="123"/>
      <c r="H16" s="71"/>
      <c r="I16" s="123"/>
      <c r="J16" s="71"/>
      <c r="K16" s="123"/>
      <c r="L16" s="93"/>
      <c r="M16" s="71"/>
      <c r="N16" s="70"/>
    </row>
    <row r="17" spans="1:14" ht="18.75" customHeight="1">
      <c r="A17" s="366"/>
      <c r="B17" s="367"/>
      <c r="C17" s="367"/>
      <c r="D17" s="367"/>
      <c r="E17" s="367"/>
      <c r="F17" s="368"/>
      <c r="G17" s="288">
        <f>SUM(G7:G15)</f>
        <v>1</v>
      </c>
      <c r="H17" s="288">
        <f>SUM(H7:H15)</f>
        <v>5</v>
      </c>
      <c r="I17" s="288">
        <f>SUM(I7:I13)</f>
        <v>0</v>
      </c>
      <c r="J17" s="288">
        <f>SUM(J7:J13)</f>
        <v>3</v>
      </c>
      <c r="K17" s="288">
        <f>SUM(K7:K13)</f>
        <v>0</v>
      </c>
      <c r="L17" s="288">
        <f>SUM(L7:L13)</f>
        <v>0</v>
      </c>
      <c r="M17" s="288">
        <f>SUM(M7:M13)</f>
        <v>0</v>
      </c>
      <c r="N17" s="288">
        <f>SUM(G17:M17)</f>
        <v>9</v>
      </c>
    </row>
    <row r="18" spans="1:14" ht="18.75" customHeight="1">
      <c r="A18" s="414" t="s">
        <v>0</v>
      </c>
      <c r="B18" s="414" t="s">
        <v>1</v>
      </c>
      <c r="C18" s="420" t="s">
        <v>227</v>
      </c>
      <c r="D18" s="418" t="s">
        <v>234</v>
      </c>
      <c r="E18" s="419" t="s">
        <v>235</v>
      </c>
      <c r="F18" s="420" t="s">
        <v>236</v>
      </c>
      <c r="G18" s="414" t="s">
        <v>237</v>
      </c>
      <c r="H18" s="414"/>
      <c r="I18" s="414"/>
      <c r="J18" s="414"/>
      <c r="K18" s="414"/>
      <c r="L18" s="414" t="s">
        <v>238</v>
      </c>
      <c r="M18" s="414"/>
      <c r="N18" s="414" t="s">
        <v>239</v>
      </c>
    </row>
    <row r="19" spans="1:14" ht="18.75" customHeight="1">
      <c r="A19" s="414"/>
      <c r="B19" s="414"/>
      <c r="C19" s="420"/>
      <c r="D19" s="418"/>
      <c r="E19" s="419"/>
      <c r="F19" s="420"/>
      <c r="G19" s="87" t="s">
        <v>308</v>
      </c>
      <c r="H19" s="43" t="s">
        <v>309</v>
      </c>
      <c r="I19" s="87" t="s">
        <v>337</v>
      </c>
      <c r="J19" s="43" t="s">
        <v>338</v>
      </c>
      <c r="K19" s="87" t="s">
        <v>339</v>
      </c>
      <c r="L19" s="90" t="s">
        <v>340</v>
      </c>
      <c r="M19" s="77"/>
      <c r="N19" s="414"/>
    </row>
    <row r="20" spans="1:14" ht="18.75" customHeight="1">
      <c r="A20" s="415" t="s">
        <v>155</v>
      </c>
      <c r="B20" s="415"/>
      <c r="C20" s="415"/>
      <c r="D20" s="415"/>
      <c r="E20" s="415"/>
      <c r="F20" s="137" t="s">
        <v>233</v>
      </c>
      <c r="G20" s="89"/>
      <c r="H20" s="71"/>
      <c r="I20" s="89"/>
      <c r="J20" s="71"/>
      <c r="K20" s="89"/>
      <c r="L20" s="91"/>
      <c r="M20" s="86"/>
      <c r="N20" s="190"/>
    </row>
    <row r="21" spans="1:14" ht="15" customHeight="1">
      <c r="A21" s="353" t="s">
        <v>512</v>
      </c>
      <c r="B21" s="353" t="s">
        <v>513</v>
      </c>
      <c r="C21" s="348" t="s">
        <v>233</v>
      </c>
      <c r="D21" s="349" t="s">
        <v>58</v>
      </c>
      <c r="E21" s="260" t="s">
        <v>248</v>
      </c>
      <c r="F21" s="353">
        <v>82869540</v>
      </c>
      <c r="G21" s="220"/>
      <c r="H21" s="202"/>
      <c r="I21" s="92"/>
      <c r="J21" s="202"/>
      <c r="K21" s="92"/>
      <c r="L21" s="194"/>
      <c r="M21" s="202"/>
      <c r="N21" s="203"/>
    </row>
    <row r="22" spans="1:14" ht="15" customHeight="1">
      <c r="A22" s="353" t="s">
        <v>408</v>
      </c>
      <c r="B22" s="353" t="s">
        <v>465</v>
      </c>
      <c r="C22" s="348" t="s">
        <v>233</v>
      </c>
      <c r="D22" s="349" t="s">
        <v>58</v>
      </c>
      <c r="E22" s="260" t="s">
        <v>248</v>
      </c>
      <c r="F22" s="353">
        <v>82871169</v>
      </c>
      <c r="G22" s="220"/>
      <c r="H22" s="202"/>
      <c r="I22" s="92"/>
      <c r="J22" s="202"/>
      <c r="K22" s="92"/>
      <c r="L22" s="194"/>
      <c r="M22" s="202"/>
      <c r="N22" s="203"/>
    </row>
    <row r="23" spans="1:14" ht="15" customHeight="1">
      <c r="A23" s="353" t="s">
        <v>466</v>
      </c>
      <c r="B23" s="353" t="s">
        <v>467</v>
      </c>
      <c r="C23" s="348" t="s">
        <v>233</v>
      </c>
      <c r="D23" s="349" t="s">
        <v>58</v>
      </c>
      <c r="E23" s="260" t="s">
        <v>248</v>
      </c>
      <c r="F23" s="353">
        <v>82857732</v>
      </c>
      <c r="G23" s="220"/>
      <c r="H23" s="202"/>
      <c r="I23" s="92"/>
      <c r="J23" s="202"/>
      <c r="K23" s="92"/>
      <c r="L23" s="194"/>
      <c r="M23" s="202"/>
      <c r="N23" s="203"/>
    </row>
    <row r="24" spans="1:14" ht="15" customHeight="1">
      <c r="A24" s="353" t="s">
        <v>468</v>
      </c>
      <c r="B24" s="353" t="s">
        <v>469</v>
      </c>
      <c r="C24" s="348" t="s">
        <v>233</v>
      </c>
      <c r="D24" s="349" t="s">
        <v>58</v>
      </c>
      <c r="E24" s="260" t="s">
        <v>248</v>
      </c>
      <c r="F24" s="353">
        <v>82863627</v>
      </c>
      <c r="G24" s="220"/>
      <c r="H24" s="202"/>
      <c r="I24" s="92"/>
      <c r="J24" s="202">
        <v>1</v>
      </c>
      <c r="K24" s="92"/>
      <c r="L24" s="194"/>
      <c r="M24" s="202"/>
      <c r="N24" s="203"/>
    </row>
    <row r="25" spans="1:14" ht="15" customHeight="1">
      <c r="A25" s="263" t="s">
        <v>301</v>
      </c>
      <c r="B25" s="263" t="s">
        <v>395</v>
      </c>
      <c r="C25" s="348" t="s">
        <v>233</v>
      </c>
      <c r="D25" s="349" t="s">
        <v>36</v>
      </c>
      <c r="E25" s="260" t="s">
        <v>248</v>
      </c>
      <c r="F25" s="263">
        <v>82817612</v>
      </c>
      <c r="G25" s="220"/>
      <c r="H25" s="202">
        <v>1</v>
      </c>
      <c r="I25" s="92"/>
      <c r="J25" s="202"/>
      <c r="K25" s="92"/>
      <c r="L25" s="194"/>
      <c r="M25" s="202"/>
      <c r="N25" s="203"/>
    </row>
    <row r="26" spans="1:14" ht="15" customHeight="1">
      <c r="A26" s="263" t="s">
        <v>470</v>
      </c>
      <c r="B26" s="263" t="s">
        <v>471</v>
      </c>
      <c r="C26" s="348" t="s">
        <v>233</v>
      </c>
      <c r="D26" s="349" t="s">
        <v>36</v>
      </c>
      <c r="E26" s="260" t="s">
        <v>248</v>
      </c>
      <c r="F26" s="263">
        <v>82859379</v>
      </c>
      <c r="G26" s="220"/>
      <c r="H26" s="202">
        <v>1</v>
      </c>
      <c r="I26" s="92"/>
      <c r="J26" s="202"/>
      <c r="K26" s="92"/>
      <c r="L26" s="194"/>
      <c r="M26" s="202"/>
      <c r="N26" s="203"/>
    </row>
    <row r="27" spans="1:14" ht="15" customHeight="1">
      <c r="A27" s="263" t="s">
        <v>472</v>
      </c>
      <c r="B27" s="263" t="s">
        <v>473</v>
      </c>
      <c r="C27" s="348" t="s">
        <v>233</v>
      </c>
      <c r="D27" s="349" t="s">
        <v>36</v>
      </c>
      <c r="E27" s="260" t="s">
        <v>248</v>
      </c>
      <c r="F27" s="263">
        <v>82857815</v>
      </c>
      <c r="G27" s="220"/>
      <c r="H27" s="202"/>
      <c r="I27" s="92"/>
      <c r="J27" s="202"/>
      <c r="K27" s="92"/>
      <c r="L27" s="194"/>
      <c r="M27" s="202"/>
      <c r="N27" s="203"/>
    </row>
    <row r="28" spans="1:14" ht="15" customHeight="1">
      <c r="A28" s="263" t="s">
        <v>474</v>
      </c>
      <c r="B28" s="263" t="s">
        <v>475</v>
      </c>
      <c r="C28" s="348" t="s">
        <v>233</v>
      </c>
      <c r="D28" s="349" t="s">
        <v>36</v>
      </c>
      <c r="E28" s="260" t="s">
        <v>248</v>
      </c>
      <c r="F28" s="263">
        <v>82848194</v>
      </c>
      <c r="G28" s="220"/>
      <c r="H28" s="202"/>
      <c r="I28" s="92"/>
      <c r="J28" s="202"/>
      <c r="K28" s="92"/>
      <c r="L28" s="194"/>
      <c r="M28" s="202"/>
      <c r="N28" s="203"/>
    </row>
    <row r="29" spans="1:14" ht="15" customHeight="1">
      <c r="A29" s="263" t="s">
        <v>468</v>
      </c>
      <c r="B29" s="263" t="s">
        <v>476</v>
      </c>
      <c r="C29" s="348" t="s">
        <v>233</v>
      </c>
      <c r="D29" s="349" t="s">
        <v>36</v>
      </c>
      <c r="E29" s="260" t="s">
        <v>248</v>
      </c>
      <c r="F29" s="263">
        <v>82863628</v>
      </c>
      <c r="G29" s="220"/>
      <c r="H29" s="202"/>
      <c r="I29" s="92"/>
      <c r="J29" s="202">
        <v>1</v>
      </c>
      <c r="K29" s="92"/>
      <c r="L29" s="194"/>
      <c r="M29" s="202"/>
      <c r="N29" s="203"/>
    </row>
    <row r="30" spans="1:14" ht="15" customHeight="1">
      <c r="A30" s="263" t="s">
        <v>477</v>
      </c>
      <c r="B30" s="263" t="s">
        <v>478</v>
      </c>
      <c r="C30" s="348" t="s">
        <v>233</v>
      </c>
      <c r="D30" s="349" t="s">
        <v>36</v>
      </c>
      <c r="E30" s="260" t="s">
        <v>248</v>
      </c>
      <c r="F30" s="263">
        <v>82857735</v>
      </c>
      <c r="G30" s="220"/>
      <c r="H30" s="202"/>
      <c r="I30" s="92"/>
      <c r="J30" s="202"/>
      <c r="K30" s="92"/>
      <c r="L30" s="194"/>
      <c r="M30" s="202"/>
      <c r="N30" s="203"/>
    </row>
    <row r="31" spans="1:14" ht="15" customHeight="1">
      <c r="A31" s="263" t="s">
        <v>479</v>
      </c>
      <c r="B31" s="263" t="s">
        <v>480</v>
      </c>
      <c r="C31" s="348" t="s">
        <v>233</v>
      </c>
      <c r="D31" s="349" t="s">
        <v>36</v>
      </c>
      <c r="E31" s="260" t="s">
        <v>248</v>
      </c>
      <c r="F31" s="263">
        <v>82868921</v>
      </c>
      <c r="G31" s="220"/>
      <c r="H31" s="202"/>
      <c r="I31" s="92"/>
      <c r="J31" s="202"/>
      <c r="K31" s="92"/>
      <c r="L31" s="194">
        <v>1</v>
      </c>
      <c r="M31" s="202"/>
      <c r="N31" s="203"/>
    </row>
    <row r="32" spans="1:14" ht="15" customHeight="1">
      <c r="A32" s="347"/>
      <c r="B32" s="347"/>
      <c r="C32" s="348"/>
      <c r="D32" s="349"/>
      <c r="E32" s="260"/>
      <c r="F32" s="347"/>
      <c r="G32" s="220"/>
      <c r="H32" s="202"/>
      <c r="I32" s="92"/>
      <c r="J32" s="202"/>
      <c r="K32" s="92"/>
      <c r="L32" s="194"/>
      <c r="M32" s="202"/>
      <c r="N32" s="203"/>
    </row>
    <row r="33" spans="1:14" ht="15" customHeight="1">
      <c r="A33" s="263" t="s">
        <v>245</v>
      </c>
      <c r="B33" s="263" t="s">
        <v>394</v>
      </c>
      <c r="C33" s="351" t="s">
        <v>233</v>
      </c>
      <c r="D33" s="347" t="s">
        <v>39</v>
      </c>
      <c r="E33" s="260" t="s">
        <v>248</v>
      </c>
      <c r="F33" s="263">
        <v>82811686</v>
      </c>
      <c r="G33" s="220"/>
      <c r="H33" s="202"/>
      <c r="I33" s="92"/>
      <c r="J33" s="202"/>
      <c r="K33" s="92"/>
      <c r="L33" s="194">
        <v>1</v>
      </c>
      <c r="M33" s="202"/>
      <c r="N33" s="203"/>
    </row>
    <row r="34" spans="1:14" ht="15" customHeight="1">
      <c r="A34" s="263" t="s">
        <v>398</v>
      </c>
      <c r="B34" s="263" t="s">
        <v>399</v>
      </c>
      <c r="C34" s="351" t="s">
        <v>233</v>
      </c>
      <c r="D34" s="347" t="s">
        <v>39</v>
      </c>
      <c r="E34" s="260" t="s">
        <v>248</v>
      </c>
      <c r="F34" s="263">
        <v>82821345</v>
      </c>
      <c r="G34" s="220"/>
      <c r="H34" s="202">
        <v>1</v>
      </c>
      <c r="I34" s="92"/>
      <c r="J34" s="375"/>
      <c r="K34" s="92"/>
      <c r="L34" s="194"/>
      <c r="M34" s="202"/>
      <c r="N34" s="203"/>
    </row>
    <row r="35" spans="1:14" ht="15" customHeight="1">
      <c r="A35" s="263" t="s">
        <v>512</v>
      </c>
      <c r="B35" s="263" t="s">
        <v>514</v>
      </c>
      <c r="C35" s="351" t="s">
        <v>233</v>
      </c>
      <c r="D35" s="347" t="s">
        <v>35</v>
      </c>
      <c r="E35" s="260" t="s">
        <v>248</v>
      </c>
      <c r="F35" s="263">
        <v>82869541</v>
      </c>
      <c r="G35" s="220"/>
      <c r="H35" s="202"/>
      <c r="I35" s="92"/>
      <c r="J35" s="375"/>
      <c r="K35" s="92"/>
      <c r="L35" s="194"/>
      <c r="M35" s="202"/>
      <c r="N35" s="203"/>
    </row>
    <row r="36" spans="1:14" ht="15" customHeight="1">
      <c r="A36" s="263" t="s">
        <v>379</v>
      </c>
      <c r="B36" s="263" t="s">
        <v>354</v>
      </c>
      <c r="C36" s="348" t="s">
        <v>233</v>
      </c>
      <c r="D36" s="349" t="s">
        <v>35</v>
      </c>
      <c r="E36" s="260" t="s">
        <v>248</v>
      </c>
      <c r="F36" s="263">
        <v>82782957</v>
      </c>
      <c r="G36" s="220"/>
      <c r="H36" s="202"/>
      <c r="I36" s="92"/>
      <c r="J36" s="202">
        <v>1</v>
      </c>
      <c r="K36" s="92"/>
      <c r="L36" s="194"/>
      <c r="M36" s="202"/>
      <c r="N36" s="203"/>
    </row>
    <row r="37" spans="1:14" ht="15" customHeight="1">
      <c r="A37" s="263" t="s">
        <v>430</v>
      </c>
      <c r="B37" s="263" t="s">
        <v>431</v>
      </c>
      <c r="C37" s="348" t="s">
        <v>233</v>
      </c>
      <c r="D37" s="349" t="s">
        <v>35</v>
      </c>
      <c r="E37" s="260" t="s">
        <v>248</v>
      </c>
      <c r="F37" s="263">
        <v>82827582</v>
      </c>
      <c r="G37" s="220"/>
      <c r="H37" s="202"/>
      <c r="I37" s="92"/>
      <c r="J37" s="202"/>
      <c r="K37" s="92"/>
      <c r="L37" s="194"/>
      <c r="M37" s="202"/>
      <c r="N37" s="203"/>
    </row>
    <row r="38" spans="1:14" ht="15" customHeight="1">
      <c r="A38" s="263" t="s">
        <v>481</v>
      </c>
      <c r="B38" s="263" t="s">
        <v>482</v>
      </c>
      <c r="C38" s="348" t="s">
        <v>233</v>
      </c>
      <c r="D38" s="349" t="s">
        <v>35</v>
      </c>
      <c r="E38" s="260" t="s">
        <v>248</v>
      </c>
      <c r="F38" s="263">
        <v>82862499</v>
      </c>
      <c r="G38" s="220"/>
      <c r="H38" s="202"/>
      <c r="I38" s="92"/>
      <c r="J38" s="202"/>
      <c r="K38" s="92"/>
      <c r="L38" s="194"/>
      <c r="M38" s="202"/>
      <c r="N38" s="203"/>
    </row>
    <row r="39" spans="1:14" ht="15" customHeight="1">
      <c r="A39" s="263" t="s">
        <v>142</v>
      </c>
      <c r="B39" s="263" t="s">
        <v>473</v>
      </c>
      <c r="C39" s="348" t="s">
        <v>233</v>
      </c>
      <c r="D39" s="349" t="s">
        <v>35</v>
      </c>
      <c r="E39" s="260" t="s">
        <v>248</v>
      </c>
      <c r="F39" s="263">
        <v>82863629</v>
      </c>
      <c r="G39" s="220"/>
      <c r="H39" s="202"/>
      <c r="I39" s="92"/>
      <c r="J39" s="202"/>
      <c r="K39" s="92"/>
      <c r="L39" s="194"/>
      <c r="M39" s="202"/>
      <c r="N39" s="203"/>
    </row>
    <row r="40" spans="1:14" ht="15" customHeight="1">
      <c r="A40" s="352" t="s">
        <v>396</v>
      </c>
      <c r="B40" s="263" t="s">
        <v>397</v>
      </c>
      <c r="C40" s="348" t="s">
        <v>233</v>
      </c>
      <c r="D40" s="349" t="s">
        <v>35</v>
      </c>
      <c r="E40" s="260" t="s">
        <v>248</v>
      </c>
      <c r="F40" s="263">
        <v>82815322</v>
      </c>
      <c r="G40" s="92"/>
      <c r="H40" s="375"/>
      <c r="I40" s="220"/>
      <c r="J40" s="202"/>
      <c r="K40" s="92"/>
      <c r="L40" s="194"/>
      <c r="M40" s="202"/>
      <c r="N40" s="203"/>
    </row>
    <row r="41" spans="1:14" ht="15" customHeight="1">
      <c r="A41" s="350"/>
      <c r="B41" s="347"/>
      <c r="C41" s="348"/>
      <c r="D41" s="349"/>
      <c r="E41" s="260"/>
      <c r="F41" s="347"/>
      <c r="G41" s="220"/>
      <c r="H41" s="202"/>
      <c r="I41" s="92"/>
      <c r="J41" s="202"/>
      <c r="K41" s="92"/>
      <c r="L41" s="194"/>
      <c r="M41" s="202"/>
      <c r="N41" s="203"/>
    </row>
    <row r="42" spans="1:14" ht="15" customHeight="1">
      <c r="A42" s="263" t="s">
        <v>483</v>
      </c>
      <c r="B42" s="263" t="s">
        <v>484</v>
      </c>
      <c r="C42" s="348" t="s">
        <v>233</v>
      </c>
      <c r="D42" s="349" t="s">
        <v>38</v>
      </c>
      <c r="E42" s="260" t="s">
        <v>248</v>
      </c>
      <c r="F42" s="263">
        <v>82861226</v>
      </c>
      <c r="G42" s="92"/>
      <c r="H42" s="202"/>
      <c r="I42" s="92"/>
      <c r="J42" s="202"/>
      <c r="K42" s="220"/>
      <c r="L42" s="194">
        <v>1</v>
      </c>
      <c r="M42" s="202"/>
      <c r="N42" s="203"/>
    </row>
    <row r="43" spans="1:14" ht="15" customHeight="1">
      <c r="A43" s="263" t="s">
        <v>361</v>
      </c>
      <c r="B43" s="263" t="s">
        <v>341</v>
      </c>
      <c r="C43" s="348" t="s">
        <v>233</v>
      </c>
      <c r="D43" s="349" t="s">
        <v>38</v>
      </c>
      <c r="E43" s="260" t="s">
        <v>248</v>
      </c>
      <c r="F43" s="263">
        <v>82760608</v>
      </c>
      <c r="G43" s="92"/>
      <c r="H43" s="202"/>
      <c r="I43" s="92"/>
      <c r="J43" s="202"/>
      <c r="K43" s="220"/>
      <c r="L43" s="194"/>
      <c r="M43" s="202"/>
      <c r="N43" s="203" t="s">
        <v>546</v>
      </c>
    </row>
    <row r="44" spans="1:14" ht="15" customHeight="1">
      <c r="A44" s="263" t="s">
        <v>54</v>
      </c>
      <c r="B44" s="263" t="s">
        <v>485</v>
      </c>
      <c r="C44" s="348" t="s">
        <v>233</v>
      </c>
      <c r="D44" s="349" t="s">
        <v>38</v>
      </c>
      <c r="E44" s="260" t="s">
        <v>248</v>
      </c>
      <c r="F44" s="263">
        <v>82859381</v>
      </c>
      <c r="G44" s="92"/>
      <c r="H44" s="202"/>
      <c r="I44" s="220"/>
      <c r="J44" s="202"/>
      <c r="K44" s="220"/>
      <c r="L44" s="194"/>
      <c r="M44" s="202"/>
      <c r="N44" s="203"/>
    </row>
    <row r="45" spans="1:14" ht="15" customHeight="1">
      <c r="A45" s="263" t="s">
        <v>474</v>
      </c>
      <c r="B45" s="263" t="s">
        <v>486</v>
      </c>
      <c r="C45" s="348" t="s">
        <v>233</v>
      </c>
      <c r="D45" s="349" t="s">
        <v>38</v>
      </c>
      <c r="E45" s="260" t="s">
        <v>248</v>
      </c>
      <c r="F45" s="263">
        <v>82848197</v>
      </c>
      <c r="G45" s="92"/>
      <c r="H45" s="188"/>
      <c r="I45" s="92"/>
      <c r="J45" s="188"/>
      <c r="K45" s="92"/>
      <c r="L45" s="194"/>
      <c r="M45" s="188"/>
      <c r="N45" s="45"/>
    </row>
    <row r="46" spans="1:14" ht="15" customHeight="1">
      <c r="A46" s="263" t="s">
        <v>487</v>
      </c>
      <c r="B46" s="263" t="s">
        <v>380</v>
      </c>
      <c r="C46" s="348" t="s">
        <v>233</v>
      </c>
      <c r="D46" s="349" t="s">
        <v>38</v>
      </c>
      <c r="E46" s="260" t="s">
        <v>248</v>
      </c>
      <c r="F46" s="263">
        <v>82782959</v>
      </c>
      <c r="G46" s="92"/>
      <c r="H46" s="202">
        <v>1</v>
      </c>
      <c r="I46" s="92"/>
      <c r="J46" s="202"/>
      <c r="K46" s="92"/>
      <c r="L46" s="194"/>
      <c r="M46" s="202"/>
      <c r="N46" s="203"/>
    </row>
    <row r="47" spans="1:14" ht="15" customHeight="1">
      <c r="A47" s="263" t="s">
        <v>398</v>
      </c>
      <c r="B47" s="263" t="s">
        <v>362</v>
      </c>
      <c r="C47" s="348" t="s">
        <v>233</v>
      </c>
      <c r="D47" s="349" t="s">
        <v>38</v>
      </c>
      <c r="E47" s="260" t="s">
        <v>248</v>
      </c>
      <c r="F47" s="263">
        <v>82750117</v>
      </c>
      <c r="G47" s="92"/>
      <c r="H47" s="202">
        <v>1</v>
      </c>
      <c r="I47" s="92"/>
      <c r="J47" s="375"/>
      <c r="K47" s="92"/>
      <c r="L47" s="194"/>
      <c r="M47" s="202"/>
      <c r="N47" s="203"/>
    </row>
    <row r="48" spans="1:14" ht="15" customHeight="1">
      <c r="A48" s="264" t="s">
        <v>120</v>
      </c>
      <c r="B48" s="265" t="s">
        <v>331</v>
      </c>
      <c r="C48" s="266" t="s">
        <v>233</v>
      </c>
      <c r="D48" s="267" t="s">
        <v>38</v>
      </c>
      <c r="E48" s="29" t="s">
        <v>252</v>
      </c>
      <c r="F48" s="265">
        <v>82647208</v>
      </c>
      <c r="G48" s="220">
        <v>1</v>
      </c>
      <c r="H48" s="188"/>
      <c r="I48" s="92"/>
      <c r="J48" s="188"/>
      <c r="K48" s="220"/>
      <c r="L48" s="194"/>
      <c r="M48" s="188"/>
      <c r="N48" s="45"/>
    </row>
    <row r="49" spans="1:14" ht="15" customHeight="1">
      <c r="A49" s="264" t="s">
        <v>349</v>
      </c>
      <c r="B49" s="265" t="s">
        <v>355</v>
      </c>
      <c r="C49" s="266" t="s">
        <v>233</v>
      </c>
      <c r="D49" s="267" t="s">
        <v>38</v>
      </c>
      <c r="E49" s="29" t="s">
        <v>252</v>
      </c>
      <c r="F49" s="265">
        <v>82686738</v>
      </c>
      <c r="G49" s="92">
        <v>1</v>
      </c>
      <c r="H49" s="188"/>
      <c r="I49" s="92"/>
      <c r="J49" s="188"/>
      <c r="K49" s="92"/>
      <c r="L49" s="194"/>
      <c r="M49" s="188"/>
      <c r="N49" s="45"/>
    </row>
    <row r="50" spans="1:14" ht="17.25" customHeight="1">
      <c r="A50" s="260"/>
      <c r="B50" s="263"/>
      <c r="C50" s="270"/>
      <c r="D50" s="271"/>
      <c r="E50" s="3"/>
      <c r="F50" s="272"/>
      <c r="G50" s="226"/>
      <c r="H50" s="50"/>
      <c r="I50" s="113"/>
      <c r="J50" s="163"/>
      <c r="K50" s="89"/>
      <c r="L50" s="114"/>
      <c r="M50" s="50"/>
      <c r="N50" s="79"/>
    </row>
    <row r="51" spans="1:14" ht="18">
      <c r="A51" s="369"/>
      <c r="B51" s="370"/>
      <c r="C51" s="370"/>
      <c r="D51" s="370"/>
      <c r="E51" s="442"/>
      <c r="F51" s="443"/>
      <c r="G51" s="99">
        <f aca="true" t="shared" si="0" ref="G51:M51">SUM(G21:G50)</f>
        <v>2</v>
      </c>
      <c r="H51" s="99">
        <f t="shared" si="0"/>
        <v>5</v>
      </c>
      <c r="I51" s="99">
        <f t="shared" si="0"/>
        <v>0</v>
      </c>
      <c r="J51" s="99">
        <f t="shared" si="0"/>
        <v>3</v>
      </c>
      <c r="K51" s="99">
        <f t="shared" si="0"/>
        <v>0</v>
      </c>
      <c r="L51" s="99">
        <f t="shared" si="0"/>
        <v>3</v>
      </c>
      <c r="M51" s="99">
        <f t="shared" si="0"/>
        <v>0</v>
      </c>
      <c r="N51" s="100">
        <f>SUM(G51:M51)</f>
        <v>13</v>
      </c>
    </row>
    <row r="52" spans="1:14" ht="18.75" customHeight="1">
      <c r="A52" s="414" t="s">
        <v>0</v>
      </c>
      <c r="B52" s="414" t="s">
        <v>1</v>
      </c>
      <c r="C52" s="420" t="s">
        <v>227</v>
      </c>
      <c r="D52" s="418" t="s">
        <v>234</v>
      </c>
      <c r="E52" s="419" t="s">
        <v>235</v>
      </c>
      <c r="F52" s="420" t="s">
        <v>236</v>
      </c>
      <c r="G52" s="414" t="s">
        <v>237</v>
      </c>
      <c r="H52" s="414"/>
      <c r="I52" s="414"/>
      <c r="J52" s="414"/>
      <c r="K52" s="414"/>
      <c r="L52" s="414" t="s">
        <v>238</v>
      </c>
      <c r="M52" s="414"/>
      <c r="N52" s="414" t="s">
        <v>239</v>
      </c>
    </row>
    <row r="53" spans="1:14" ht="18.75" customHeight="1">
      <c r="A53" s="414"/>
      <c r="B53" s="414"/>
      <c r="C53" s="420"/>
      <c r="D53" s="418"/>
      <c r="E53" s="419"/>
      <c r="F53" s="420"/>
      <c r="G53" s="87" t="s">
        <v>308</v>
      </c>
      <c r="H53" s="43" t="s">
        <v>309</v>
      </c>
      <c r="I53" s="87" t="s">
        <v>337</v>
      </c>
      <c r="J53" s="43" t="s">
        <v>338</v>
      </c>
      <c r="K53" s="87" t="s">
        <v>339</v>
      </c>
      <c r="L53" s="90" t="s">
        <v>340</v>
      </c>
      <c r="M53" s="77"/>
      <c r="N53" s="414"/>
    </row>
    <row r="54" spans="1:14" s="7" customFormat="1" ht="18.75" customHeight="1">
      <c r="A54" s="421" t="s">
        <v>151</v>
      </c>
      <c r="B54" s="421"/>
      <c r="C54" s="421"/>
      <c r="D54" s="421"/>
      <c r="E54" s="421"/>
      <c r="F54" s="136" t="s">
        <v>335</v>
      </c>
      <c r="G54" s="123"/>
      <c r="H54" s="45"/>
      <c r="I54" s="123"/>
      <c r="J54" s="45"/>
      <c r="K54" s="123"/>
      <c r="L54" s="93"/>
      <c r="M54" s="45"/>
      <c r="N54" s="186"/>
    </row>
    <row r="55" spans="1:14" ht="17.25" customHeight="1">
      <c r="A55" s="274" t="s">
        <v>413</v>
      </c>
      <c r="B55" s="275" t="s">
        <v>414</v>
      </c>
      <c r="C55" s="276" t="s">
        <v>335</v>
      </c>
      <c r="D55" s="277" t="s">
        <v>39</v>
      </c>
      <c r="E55" s="308" t="s">
        <v>248</v>
      </c>
      <c r="F55" s="275">
        <v>82779442</v>
      </c>
      <c r="G55" s="221"/>
      <c r="H55" s="50">
        <v>1</v>
      </c>
      <c r="I55" s="113"/>
      <c r="J55" s="50"/>
      <c r="K55" s="113"/>
      <c r="L55" s="93"/>
      <c r="M55" s="50"/>
      <c r="N55" s="51"/>
    </row>
    <row r="56" spans="1:14" ht="17.25" customHeight="1">
      <c r="A56" s="274" t="s">
        <v>506</v>
      </c>
      <c r="B56" s="275" t="s">
        <v>507</v>
      </c>
      <c r="C56" s="276" t="s">
        <v>335</v>
      </c>
      <c r="D56" s="277" t="s">
        <v>35</v>
      </c>
      <c r="E56" s="308" t="s">
        <v>248</v>
      </c>
      <c r="F56" s="275">
        <v>82862581</v>
      </c>
      <c r="G56" s="221"/>
      <c r="H56" s="50">
        <v>1</v>
      </c>
      <c r="I56" s="113"/>
      <c r="J56" s="50"/>
      <c r="K56" s="113"/>
      <c r="L56" s="93"/>
      <c r="M56" s="50"/>
      <c r="N56" s="51"/>
    </row>
    <row r="57" spans="1:14" ht="17.25" customHeight="1">
      <c r="A57" s="274" t="s">
        <v>415</v>
      </c>
      <c r="B57" s="275" t="s">
        <v>416</v>
      </c>
      <c r="C57" s="276" t="s">
        <v>335</v>
      </c>
      <c r="D57" s="277" t="s">
        <v>36</v>
      </c>
      <c r="E57" s="308" t="s">
        <v>248</v>
      </c>
      <c r="F57" s="275">
        <v>82805788</v>
      </c>
      <c r="G57" s="113"/>
      <c r="H57" s="50">
        <v>1</v>
      </c>
      <c r="I57" s="113"/>
      <c r="J57" s="50"/>
      <c r="K57" s="113"/>
      <c r="L57" s="93"/>
      <c r="M57" s="50"/>
      <c r="N57" s="51"/>
    </row>
    <row r="58" spans="1:14" ht="17.25" customHeight="1">
      <c r="A58" s="274" t="s">
        <v>508</v>
      </c>
      <c r="B58" s="275" t="s">
        <v>509</v>
      </c>
      <c r="C58" s="276" t="s">
        <v>335</v>
      </c>
      <c r="D58" s="277" t="s">
        <v>38</v>
      </c>
      <c r="E58" s="308" t="s">
        <v>248</v>
      </c>
      <c r="F58" s="275">
        <v>82828177</v>
      </c>
      <c r="G58" s="113"/>
      <c r="H58" s="50"/>
      <c r="I58" s="113"/>
      <c r="J58" s="50">
        <v>1</v>
      </c>
      <c r="K58" s="113"/>
      <c r="L58" s="93"/>
      <c r="M58" s="50"/>
      <c r="N58" s="51"/>
    </row>
    <row r="59" spans="1:14" ht="17.25" customHeight="1">
      <c r="A59" s="274" t="s">
        <v>417</v>
      </c>
      <c r="B59" s="275" t="s">
        <v>418</v>
      </c>
      <c r="C59" s="276" t="s">
        <v>335</v>
      </c>
      <c r="D59" s="277" t="s">
        <v>35</v>
      </c>
      <c r="E59" s="308" t="s">
        <v>248</v>
      </c>
      <c r="F59" s="275">
        <v>82822866</v>
      </c>
      <c r="G59" s="113">
        <v>1</v>
      </c>
      <c r="H59" s="50"/>
      <c r="I59" s="113"/>
      <c r="J59" s="50"/>
      <c r="K59" s="113"/>
      <c r="L59" s="93"/>
      <c r="M59" s="50"/>
      <c r="N59" s="51"/>
    </row>
    <row r="60" spans="1:14" ht="17.25" customHeight="1">
      <c r="A60" s="274" t="s">
        <v>419</v>
      </c>
      <c r="B60" s="275" t="s">
        <v>420</v>
      </c>
      <c r="C60" s="276" t="s">
        <v>335</v>
      </c>
      <c r="D60" s="277" t="s">
        <v>38</v>
      </c>
      <c r="E60" s="308" t="s">
        <v>248</v>
      </c>
      <c r="F60" s="275">
        <v>82820643</v>
      </c>
      <c r="G60" s="113"/>
      <c r="H60" s="50"/>
      <c r="I60" s="113"/>
      <c r="J60" s="50"/>
      <c r="K60" s="113"/>
      <c r="L60" s="93"/>
      <c r="M60" s="50"/>
      <c r="N60" s="51"/>
    </row>
    <row r="61" spans="1:14" ht="17.25" customHeight="1">
      <c r="A61" s="275"/>
      <c r="B61" s="275"/>
      <c r="C61" s="276"/>
      <c r="D61" s="277"/>
      <c r="E61" s="308"/>
      <c r="F61" s="275"/>
      <c r="G61" s="113"/>
      <c r="H61" s="108"/>
      <c r="I61" s="113"/>
      <c r="J61" s="50"/>
      <c r="K61" s="113"/>
      <c r="L61" s="93"/>
      <c r="M61" s="50"/>
      <c r="N61" s="51"/>
    </row>
    <row r="62" spans="1:14" ht="18">
      <c r="A62" s="432"/>
      <c r="B62" s="433"/>
      <c r="C62" s="433"/>
      <c r="D62" s="433"/>
      <c r="E62" s="433"/>
      <c r="F62" s="434"/>
      <c r="G62" s="100">
        <f aca="true" t="shared" si="1" ref="G62:M62">SUM(G55:G61)</f>
        <v>1</v>
      </c>
      <c r="H62" s="100">
        <f t="shared" si="1"/>
        <v>3</v>
      </c>
      <c r="I62" s="100">
        <f t="shared" si="1"/>
        <v>0</v>
      </c>
      <c r="J62" s="100">
        <f t="shared" si="1"/>
        <v>1</v>
      </c>
      <c r="K62" s="100">
        <f t="shared" si="1"/>
        <v>0</v>
      </c>
      <c r="L62" s="100">
        <f t="shared" si="1"/>
        <v>0</v>
      </c>
      <c r="M62" s="100">
        <f t="shared" si="1"/>
        <v>0</v>
      </c>
      <c r="N62" s="100">
        <f>SUM(G62:M62)</f>
        <v>5</v>
      </c>
    </row>
    <row r="63" spans="1:14" ht="18.75" customHeight="1">
      <c r="A63" s="414" t="s">
        <v>0</v>
      </c>
      <c r="B63" s="414" t="s">
        <v>1</v>
      </c>
      <c r="C63" s="420" t="s">
        <v>227</v>
      </c>
      <c r="D63" s="418" t="s">
        <v>234</v>
      </c>
      <c r="E63" s="419" t="s">
        <v>235</v>
      </c>
      <c r="F63" s="420" t="s">
        <v>236</v>
      </c>
      <c r="G63" s="414" t="s">
        <v>237</v>
      </c>
      <c r="H63" s="414"/>
      <c r="I63" s="414"/>
      <c r="J63" s="414"/>
      <c r="K63" s="414"/>
      <c r="L63" s="414" t="s">
        <v>238</v>
      </c>
      <c r="M63" s="414"/>
      <c r="N63" s="414" t="s">
        <v>239</v>
      </c>
    </row>
    <row r="64" spans="1:14" ht="18.75" customHeight="1">
      <c r="A64" s="414"/>
      <c r="B64" s="414"/>
      <c r="C64" s="420"/>
      <c r="D64" s="418"/>
      <c r="E64" s="419"/>
      <c r="F64" s="420"/>
      <c r="G64" s="87" t="s">
        <v>308</v>
      </c>
      <c r="H64" s="43" t="s">
        <v>309</v>
      </c>
      <c r="I64" s="87" t="s">
        <v>337</v>
      </c>
      <c r="J64" s="43" t="s">
        <v>338</v>
      </c>
      <c r="K64" s="87" t="s">
        <v>339</v>
      </c>
      <c r="L64" s="90" t="s">
        <v>340</v>
      </c>
      <c r="M64" s="77"/>
      <c r="N64" s="414"/>
    </row>
    <row r="65" spans="1:14" s="7" customFormat="1" ht="18.75" customHeight="1">
      <c r="A65" s="421" t="s">
        <v>283</v>
      </c>
      <c r="B65" s="421"/>
      <c r="C65" s="421"/>
      <c r="D65" s="421"/>
      <c r="E65" s="421"/>
      <c r="F65" s="136" t="s">
        <v>298</v>
      </c>
      <c r="G65" s="123"/>
      <c r="H65" s="45"/>
      <c r="I65" s="123"/>
      <c r="J65" s="45"/>
      <c r="K65" s="123"/>
      <c r="L65" s="93"/>
      <c r="M65" s="45"/>
      <c r="N65" s="186"/>
    </row>
    <row r="66" spans="1:14" ht="17.25" customHeight="1">
      <c r="A66" s="46" t="s">
        <v>519</v>
      </c>
      <c r="B66" s="47" t="s">
        <v>520</v>
      </c>
      <c r="C66" s="48" t="s">
        <v>298</v>
      </c>
      <c r="D66" s="49" t="s">
        <v>38</v>
      </c>
      <c r="E66" s="284" t="s">
        <v>248</v>
      </c>
      <c r="F66" s="47">
        <v>82863805</v>
      </c>
      <c r="G66" s="113"/>
      <c r="H66" s="50"/>
      <c r="I66" s="113">
        <v>1</v>
      </c>
      <c r="J66" s="50"/>
      <c r="K66" s="113"/>
      <c r="L66" s="114"/>
      <c r="M66" s="50"/>
      <c r="N66" s="51"/>
    </row>
    <row r="67" spans="1:14" ht="17.25" customHeight="1">
      <c r="A67" s="46"/>
      <c r="B67" s="47"/>
      <c r="C67" s="48"/>
      <c r="D67" s="49"/>
      <c r="E67" s="284"/>
      <c r="F67" s="47"/>
      <c r="G67" s="113"/>
      <c r="H67" s="50"/>
      <c r="I67" s="113"/>
      <c r="J67" s="50"/>
      <c r="K67" s="113"/>
      <c r="L67" s="114"/>
      <c r="M67" s="50"/>
      <c r="N67" s="51"/>
    </row>
    <row r="68" spans="1:14" ht="18.75" customHeight="1">
      <c r="A68" s="429"/>
      <c r="B68" s="430"/>
      <c r="C68" s="430"/>
      <c r="D68" s="430"/>
      <c r="E68" s="430"/>
      <c r="F68" s="431"/>
      <c r="G68" s="95">
        <f aca="true" t="shared" si="2" ref="G68:M68">SUM(G66:G67)</f>
        <v>0</v>
      </c>
      <c r="H68" s="95">
        <f t="shared" si="2"/>
        <v>0</v>
      </c>
      <c r="I68" s="95">
        <f t="shared" si="2"/>
        <v>1</v>
      </c>
      <c r="J68" s="95">
        <f t="shared" si="2"/>
        <v>0</v>
      </c>
      <c r="K68" s="95">
        <f t="shared" si="2"/>
        <v>0</v>
      </c>
      <c r="L68" s="95">
        <f t="shared" si="2"/>
        <v>0</v>
      </c>
      <c r="M68" s="95">
        <f t="shared" si="2"/>
        <v>0</v>
      </c>
      <c r="N68" s="95">
        <f>SUM(G68:M68)</f>
        <v>1</v>
      </c>
    </row>
    <row r="69" spans="1:14" ht="18.75" customHeight="1">
      <c r="A69" s="414" t="s">
        <v>0</v>
      </c>
      <c r="B69" s="414" t="s">
        <v>1</v>
      </c>
      <c r="C69" s="420" t="s">
        <v>227</v>
      </c>
      <c r="D69" s="418" t="s">
        <v>234</v>
      </c>
      <c r="E69" s="419" t="s">
        <v>235</v>
      </c>
      <c r="F69" s="420" t="s">
        <v>236</v>
      </c>
      <c r="G69" s="414" t="s">
        <v>237</v>
      </c>
      <c r="H69" s="414"/>
      <c r="I69" s="414"/>
      <c r="J69" s="414"/>
      <c r="K69" s="414"/>
      <c r="L69" s="414" t="s">
        <v>238</v>
      </c>
      <c r="M69" s="414"/>
      <c r="N69" s="414" t="s">
        <v>239</v>
      </c>
    </row>
    <row r="70" spans="1:14" ht="18.75" customHeight="1">
      <c r="A70" s="414"/>
      <c r="B70" s="414"/>
      <c r="C70" s="420"/>
      <c r="D70" s="418"/>
      <c r="E70" s="419"/>
      <c r="F70" s="420"/>
      <c r="G70" s="87" t="s">
        <v>308</v>
      </c>
      <c r="H70" s="43" t="s">
        <v>309</v>
      </c>
      <c r="I70" s="87" t="s">
        <v>337</v>
      </c>
      <c r="J70" s="43" t="s">
        <v>338</v>
      </c>
      <c r="K70" s="87" t="s">
        <v>339</v>
      </c>
      <c r="L70" s="90" t="s">
        <v>340</v>
      </c>
      <c r="M70" s="77"/>
      <c r="N70" s="414"/>
    </row>
    <row r="71" spans="1:14" s="7" customFormat="1" ht="18.75" customHeight="1">
      <c r="A71" s="422" t="s">
        <v>284</v>
      </c>
      <c r="B71" s="422"/>
      <c r="C71" s="422"/>
      <c r="D71" s="422"/>
      <c r="E71" s="422"/>
      <c r="F71" s="167">
        <v>111</v>
      </c>
      <c r="G71" s="168"/>
      <c r="H71" s="169"/>
      <c r="I71" s="168"/>
      <c r="J71" s="169"/>
      <c r="K71" s="168"/>
      <c r="L71" s="234"/>
      <c r="M71" s="233"/>
      <c r="N71" s="235"/>
    </row>
    <row r="72" spans="1:14" ht="17.25" customHeight="1">
      <c r="A72" s="279" t="s">
        <v>424</v>
      </c>
      <c r="B72" s="280" t="s">
        <v>425</v>
      </c>
      <c r="C72" s="281" t="s">
        <v>426</v>
      </c>
      <c r="D72" s="280" t="s">
        <v>42</v>
      </c>
      <c r="E72" s="3" t="s">
        <v>248</v>
      </c>
      <c r="F72" s="54">
        <v>82751140</v>
      </c>
      <c r="G72" s="359"/>
      <c r="H72" s="360" t="s">
        <v>549</v>
      </c>
      <c r="I72" s="359"/>
      <c r="J72" s="360"/>
      <c r="K72" s="359"/>
      <c r="L72" s="361">
        <v>1</v>
      </c>
      <c r="M72" s="362"/>
      <c r="N72" s="363"/>
    </row>
    <row r="73" spans="1:14" ht="17.25" customHeight="1">
      <c r="A73" s="279" t="s">
        <v>500</v>
      </c>
      <c r="B73" s="280" t="s">
        <v>501</v>
      </c>
      <c r="C73" s="281" t="s">
        <v>426</v>
      </c>
      <c r="D73" s="280" t="s">
        <v>35</v>
      </c>
      <c r="E73" s="3" t="s">
        <v>248</v>
      </c>
      <c r="F73" s="54">
        <v>82820266</v>
      </c>
      <c r="G73" s="359"/>
      <c r="H73" s="360"/>
      <c r="I73" s="359"/>
      <c r="J73" s="360" t="s">
        <v>550</v>
      </c>
      <c r="K73" s="359"/>
      <c r="L73" s="361">
        <v>1</v>
      </c>
      <c r="M73" s="362"/>
      <c r="N73" s="363"/>
    </row>
    <row r="74" spans="1:14" ht="17.25" customHeight="1">
      <c r="A74" s="279" t="s">
        <v>494</v>
      </c>
      <c r="B74" s="280" t="s">
        <v>495</v>
      </c>
      <c r="C74" s="281" t="s">
        <v>426</v>
      </c>
      <c r="D74" s="280" t="s">
        <v>39</v>
      </c>
      <c r="E74" s="3" t="s">
        <v>248</v>
      </c>
      <c r="F74" s="54">
        <v>82810018</v>
      </c>
      <c r="G74" s="359">
        <v>1</v>
      </c>
      <c r="H74" s="360" t="s">
        <v>549</v>
      </c>
      <c r="I74" s="359"/>
      <c r="J74" s="360"/>
      <c r="K74" s="359"/>
      <c r="L74" s="361"/>
      <c r="M74" s="362"/>
      <c r="N74" s="363"/>
    </row>
    <row r="75" spans="1:14" ht="17.25" customHeight="1">
      <c r="A75" s="279" t="s">
        <v>496</v>
      </c>
      <c r="B75" s="280" t="s">
        <v>497</v>
      </c>
      <c r="C75" s="281" t="s">
        <v>426</v>
      </c>
      <c r="D75" s="280" t="s">
        <v>42</v>
      </c>
      <c r="E75" s="3" t="s">
        <v>248</v>
      </c>
      <c r="F75" s="54">
        <v>82807530</v>
      </c>
      <c r="G75" s="359"/>
      <c r="H75" s="360">
        <v>1</v>
      </c>
      <c r="I75" s="359"/>
      <c r="J75" s="360"/>
      <c r="K75" s="359"/>
      <c r="L75" s="361"/>
      <c r="M75" s="362"/>
      <c r="N75" s="363"/>
    </row>
    <row r="76" spans="1:14" ht="17.25" customHeight="1">
      <c r="A76" s="279" t="s">
        <v>498</v>
      </c>
      <c r="B76" s="280" t="s">
        <v>499</v>
      </c>
      <c r="C76" s="281" t="s">
        <v>426</v>
      </c>
      <c r="D76" s="280" t="s">
        <v>42</v>
      </c>
      <c r="E76" s="3" t="s">
        <v>248</v>
      </c>
      <c r="F76" s="54">
        <v>82820278</v>
      </c>
      <c r="G76" s="359"/>
      <c r="H76" s="360">
        <v>1</v>
      </c>
      <c r="I76" s="359"/>
      <c r="J76" s="360"/>
      <c r="K76" s="359"/>
      <c r="L76" s="361"/>
      <c r="M76" s="362"/>
      <c r="N76" s="363"/>
    </row>
    <row r="77" spans="1:14" ht="17.25" customHeight="1">
      <c r="A77" s="411" t="s">
        <v>555</v>
      </c>
      <c r="B77" s="267" t="s">
        <v>556</v>
      </c>
      <c r="C77" s="266" t="s">
        <v>426</v>
      </c>
      <c r="D77" s="267" t="s">
        <v>38</v>
      </c>
      <c r="E77" s="29" t="s">
        <v>252</v>
      </c>
      <c r="F77" s="412">
        <v>82851899</v>
      </c>
      <c r="G77" s="359"/>
      <c r="H77" s="360"/>
      <c r="I77" s="359">
        <v>1</v>
      </c>
      <c r="J77" s="360" t="s">
        <v>549</v>
      </c>
      <c r="K77" s="359"/>
      <c r="L77" s="361"/>
      <c r="M77" s="362"/>
      <c r="N77" s="363"/>
    </row>
    <row r="78" spans="1:14" ht="17.25" customHeight="1">
      <c r="A78" s="411" t="s">
        <v>492</v>
      </c>
      <c r="B78" s="267" t="s">
        <v>493</v>
      </c>
      <c r="C78" s="266" t="s">
        <v>426</v>
      </c>
      <c r="D78" s="267" t="s">
        <v>42</v>
      </c>
      <c r="E78" s="29" t="s">
        <v>252</v>
      </c>
      <c r="F78" s="412">
        <v>82712722</v>
      </c>
      <c r="G78" s="359"/>
      <c r="H78" s="360"/>
      <c r="I78" s="359">
        <v>1</v>
      </c>
      <c r="J78" s="360"/>
      <c r="K78" s="359"/>
      <c r="L78" s="361"/>
      <c r="M78" s="362"/>
      <c r="N78" s="363"/>
    </row>
    <row r="79" spans="1:14" ht="17.25" customHeight="1">
      <c r="A79" s="279"/>
      <c r="B79" s="280"/>
      <c r="C79" s="281"/>
      <c r="D79" s="280"/>
      <c r="E79" s="3"/>
      <c r="F79" s="54"/>
      <c r="G79" s="359"/>
      <c r="H79" s="360"/>
      <c r="I79" s="359"/>
      <c r="J79" s="360"/>
      <c r="K79" s="359"/>
      <c r="L79" s="361"/>
      <c r="M79" s="362"/>
      <c r="N79" s="363"/>
    </row>
    <row r="80" spans="1:14" ht="18.75" customHeight="1">
      <c r="A80" s="459"/>
      <c r="B80" s="460"/>
      <c r="C80" s="460"/>
      <c r="D80" s="460"/>
      <c r="E80" s="460"/>
      <c r="F80" s="461"/>
      <c r="G80" s="95">
        <f aca="true" t="shared" si="3" ref="G80:M80">SUM(G72:G79)</f>
        <v>1</v>
      </c>
      <c r="H80" s="95">
        <f t="shared" si="3"/>
        <v>2</v>
      </c>
      <c r="I80" s="95">
        <f t="shared" si="3"/>
        <v>2</v>
      </c>
      <c r="J80" s="95">
        <f t="shared" si="3"/>
        <v>0</v>
      </c>
      <c r="K80" s="95">
        <f t="shared" si="3"/>
        <v>0</v>
      </c>
      <c r="L80" s="95">
        <f t="shared" si="3"/>
        <v>2</v>
      </c>
      <c r="M80" s="95">
        <f t="shared" si="3"/>
        <v>0</v>
      </c>
      <c r="N80" s="95">
        <f>SUM(G80:M80)</f>
        <v>7</v>
      </c>
    </row>
    <row r="81" spans="1:14" ht="18.75" customHeight="1">
      <c r="A81" s="414" t="s">
        <v>0</v>
      </c>
      <c r="B81" s="414" t="s">
        <v>1</v>
      </c>
      <c r="C81" s="420" t="s">
        <v>227</v>
      </c>
      <c r="D81" s="418" t="s">
        <v>234</v>
      </c>
      <c r="E81" s="419" t="s">
        <v>235</v>
      </c>
      <c r="F81" s="420" t="s">
        <v>236</v>
      </c>
      <c r="G81" s="414" t="s">
        <v>237</v>
      </c>
      <c r="H81" s="414"/>
      <c r="I81" s="414"/>
      <c r="J81" s="414"/>
      <c r="K81" s="414"/>
      <c r="L81" s="414" t="s">
        <v>238</v>
      </c>
      <c r="M81" s="414"/>
      <c r="N81" s="414" t="s">
        <v>239</v>
      </c>
    </row>
    <row r="82" spans="1:14" ht="18.75" customHeight="1">
      <c r="A82" s="414"/>
      <c r="B82" s="414"/>
      <c r="C82" s="420"/>
      <c r="D82" s="418"/>
      <c r="E82" s="419"/>
      <c r="F82" s="420"/>
      <c r="G82" s="87" t="s">
        <v>308</v>
      </c>
      <c r="H82" s="43" t="s">
        <v>309</v>
      </c>
      <c r="I82" s="87" t="s">
        <v>337</v>
      </c>
      <c r="J82" s="43" t="s">
        <v>338</v>
      </c>
      <c r="K82" s="87" t="s">
        <v>339</v>
      </c>
      <c r="L82" s="90" t="s">
        <v>340</v>
      </c>
      <c r="M82" s="77"/>
      <c r="N82" s="414"/>
    </row>
    <row r="83" spans="1:14" s="7" customFormat="1" ht="18.75" customHeight="1">
      <c r="A83" s="421" t="s">
        <v>153</v>
      </c>
      <c r="B83" s="421"/>
      <c r="C83" s="421"/>
      <c r="D83" s="421"/>
      <c r="E83" s="421"/>
      <c r="F83" s="124">
        <v>162</v>
      </c>
      <c r="G83" s="123"/>
      <c r="H83" s="45"/>
      <c r="I83" s="123"/>
      <c r="J83" s="45"/>
      <c r="K83" s="123"/>
      <c r="L83" s="93"/>
      <c r="M83" s="45"/>
      <c r="N83" s="186"/>
    </row>
    <row r="84" spans="1:14" ht="17.25" customHeight="1">
      <c r="A84" s="329" t="s">
        <v>390</v>
      </c>
      <c r="B84" s="330" t="s">
        <v>391</v>
      </c>
      <c r="C84" s="331" t="s">
        <v>342</v>
      </c>
      <c r="D84" s="332" t="s">
        <v>38</v>
      </c>
      <c r="E84" s="333" t="s">
        <v>248</v>
      </c>
      <c r="F84" s="311">
        <v>82721447</v>
      </c>
      <c r="G84" s="334"/>
      <c r="H84" s="286"/>
      <c r="I84" s="335"/>
      <c r="J84" s="286"/>
      <c r="K84" s="335"/>
      <c r="L84" s="313"/>
      <c r="M84" s="286"/>
      <c r="N84" s="287"/>
    </row>
    <row r="85" spans="1:14" ht="18.75" customHeight="1">
      <c r="A85" s="279" t="s">
        <v>392</v>
      </c>
      <c r="B85" s="280" t="s">
        <v>393</v>
      </c>
      <c r="C85" s="281" t="s">
        <v>342</v>
      </c>
      <c r="D85" s="280" t="s">
        <v>35</v>
      </c>
      <c r="E85" s="278" t="s">
        <v>248</v>
      </c>
      <c r="F85" s="281" t="s">
        <v>423</v>
      </c>
      <c r="G85" s="89"/>
      <c r="H85" s="71"/>
      <c r="I85" s="89"/>
      <c r="J85" s="71"/>
      <c r="K85" s="89"/>
      <c r="L85" s="162"/>
      <c r="M85" s="86"/>
      <c r="N85" s="76"/>
    </row>
    <row r="86" spans="1:14" ht="17.25" customHeight="1">
      <c r="A86" s="237" t="s">
        <v>515</v>
      </c>
      <c r="B86" s="238" t="s">
        <v>482</v>
      </c>
      <c r="C86" s="239" t="s">
        <v>342</v>
      </c>
      <c r="D86" s="238" t="s">
        <v>38</v>
      </c>
      <c r="E86" s="240" t="s">
        <v>248</v>
      </c>
      <c r="F86" s="280">
        <v>82863465</v>
      </c>
      <c r="G86" s="336"/>
      <c r="H86" s="71"/>
      <c r="I86" s="89"/>
      <c r="J86" s="71"/>
      <c r="K86" s="89"/>
      <c r="L86" s="162"/>
      <c r="M86" s="71"/>
      <c r="N86" s="70"/>
    </row>
    <row r="87" spans="1:14" ht="17.25" customHeight="1">
      <c r="A87" s="244" t="s">
        <v>421</v>
      </c>
      <c r="B87" s="245" t="s">
        <v>422</v>
      </c>
      <c r="C87" s="246" t="s">
        <v>342</v>
      </c>
      <c r="D87" s="245" t="s">
        <v>39</v>
      </c>
      <c r="E87" s="247" t="s">
        <v>252</v>
      </c>
      <c r="F87" s="267">
        <v>82807052</v>
      </c>
      <c r="G87" s="89"/>
      <c r="H87" s="71"/>
      <c r="I87" s="89" t="s">
        <v>549</v>
      </c>
      <c r="J87" s="71">
        <v>1</v>
      </c>
      <c r="K87" s="89"/>
      <c r="L87" s="162"/>
      <c r="M87" s="71"/>
      <c r="N87" s="70"/>
    </row>
    <row r="88" spans="1:14" ht="18.75" customHeight="1">
      <c r="A88" s="337"/>
      <c r="B88" s="338"/>
      <c r="C88" s="339"/>
      <c r="D88" s="338"/>
      <c r="E88" s="340"/>
      <c r="F88" s="339"/>
      <c r="G88" s="341"/>
      <c r="H88" s="342"/>
      <c r="I88" s="341"/>
      <c r="J88" s="342"/>
      <c r="K88" s="341"/>
      <c r="L88" s="314"/>
      <c r="M88" s="343"/>
      <c r="N88" s="344"/>
    </row>
    <row r="89" spans="1:14" ht="18.75" customHeight="1">
      <c r="A89" s="423"/>
      <c r="B89" s="424"/>
      <c r="C89" s="424"/>
      <c r="D89" s="424"/>
      <c r="E89" s="424"/>
      <c r="F89" s="425"/>
      <c r="G89" s="96">
        <f aca="true" t="shared" si="4" ref="G89:M89">SUM(G84:G88)</f>
        <v>0</v>
      </c>
      <c r="H89" s="96">
        <f t="shared" si="4"/>
        <v>0</v>
      </c>
      <c r="I89" s="96">
        <f t="shared" si="4"/>
        <v>0</v>
      </c>
      <c r="J89" s="96">
        <f t="shared" si="4"/>
        <v>1</v>
      </c>
      <c r="K89" s="96">
        <f t="shared" si="4"/>
        <v>0</v>
      </c>
      <c r="L89" s="96">
        <f t="shared" si="4"/>
        <v>0</v>
      </c>
      <c r="M89" s="96">
        <f t="shared" si="4"/>
        <v>0</v>
      </c>
      <c r="N89" s="97">
        <f>SUM(G89:M89)</f>
        <v>1</v>
      </c>
    </row>
    <row r="90" spans="1:14" ht="18.75" customHeight="1">
      <c r="A90" s="414" t="s">
        <v>0</v>
      </c>
      <c r="B90" s="414" t="s">
        <v>1</v>
      </c>
      <c r="C90" s="420" t="s">
        <v>227</v>
      </c>
      <c r="D90" s="418" t="s">
        <v>234</v>
      </c>
      <c r="E90" s="419" t="s">
        <v>235</v>
      </c>
      <c r="F90" s="420" t="s">
        <v>236</v>
      </c>
      <c r="G90" s="414" t="s">
        <v>237</v>
      </c>
      <c r="H90" s="414"/>
      <c r="I90" s="414"/>
      <c r="J90" s="414"/>
      <c r="K90" s="414"/>
      <c r="L90" s="414" t="s">
        <v>238</v>
      </c>
      <c r="M90" s="414"/>
      <c r="N90" s="414" t="s">
        <v>239</v>
      </c>
    </row>
    <row r="91" spans="1:14" ht="18.75" customHeight="1">
      <c r="A91" s="414"/>
      <c r="B91" s="414"/>
      <c r="C91" s="420"/>
      <c r="D91" s="418"/>
      <c r="E91" s="419"/>
      <c r="F91" s="420"/>
      <c r="G91" s="87" t="s">
        <v>308</v>
      </c>
      <c r="H91" s="43" t="s">
        <v>309</v>
      </c>
      <c r="I91" s="87" t="s">
        <v>337</v>
      </c>
      <c r="J91" s="43" t="s">
        <v>338</v>
      </c>
      <c r="K91" s="87" t="s">
        <v>339</v>
      </c>
      <c r="L91" s="90" t="s">
        <v>340</v>
      </c>
      <c r="M91" s="77"/>
      <c r="N91" s="414"/>
    </row>
    <row r="92" spans="1:14" s="7" customFormat="1" ht="18.75" customHeight="1">
      <c r="A92" s="415" t="s">
        <v>159</v>
      </c>
      <c r="B92" s="415"/>
      <c r="C92" s="415"/>
      <c r="D92" s="415"/>
      <c r="E92" s="415"/>
      <c r="F92" s="167">
        <v>170</v>
      </c>
      <c r="G92" s="168"/>
      <c r="H92" s="169"/>
      <c r="I92" s="168"/>
      <c r="J92" s="70"/>
      <c r="K92" s="125"/>
      <c r="L92" s="91"/>
      <c r="M92" s="86"/>
      <c r="N92" s="190"/>
    </row>
    <row r="93" spans="1:14" ht="17.25" customHeight="1">
      <c r="A93" s="170" t="s">
        <v>559</v>
      </c>
      <c r="B93" s="171" t="s">
        <v>560</v>
      </c>
      <c r="C93" s="172" t="s">
        <v>304</v>
      </c>
      <c r="D93" s="173" t="s">
        <v>36</v>
      </c>
      <c r="E93" s="410" t="s">
        <v>248</v>
      </c>
      <c r="F93" s="171">
        <v>82874249</v>
      </c>
      <c r="G93" s="221"/>
      <c r="H93" s="50"/>
      <c r="I93" s="113"/>
      <c r="J93" s="50">
        <v>1</v>
      </c>
      <c r="K93" s="113" t="s">
        <v>549</v>
      </c>
      <c r="L93" s="114"/>
      <c r="M93" s="50"/>
      <c r="N93" s="51"/>
    </row>
    <row r="94" spans="1:14" ht="17.25" customHeight="1">
      <c r="A94" s="170" t="s">
        <v>561</v>
      </c>
      <c r="B94" s="171" t="s">
        <v>562</v>
      </c>
      <c r="C94" s="172" t="s">
        <v>304</v>
      </c>
      <c r="D94" s="173" t="s">
        <v>36</v>
      </c>
      <c r="E94" s="410" t="s">
        <v>248</v>
      </c>
      <c r="F94" s="171">
        <v>82858775</v>
      </c>
      <c r="G94" s="221"/>
      <c r="H94" s="50"/>
      <c r="I94" s="113"/>
      <c r="J94" s="50">
        <v>1</v>
      </c>
      <c r="K94" s="113" t="s">
        <v>549</v>
      </c>
      <c r="L94" s="114"/>
      <c r="M94" s="50"/>
      <c r="N94" s="51"/>
    </row>
    <row r="95" spans="1:14" ht="17.25" customHeight="1">
      <c r="A95" s="170" t="s">
        <v>563</v>
      </c>
      <c r="B95" s="171" t="s">
        <v>564</v>
      </c>
      <c r="C95" s="172" t="s">
        <v>304</v>
      </c>
      <c r="D95" s="173" t="s">
        <v>36</v>
      </c>
      <c r="E95" s="410" t="s">
        <v>248</v>
      </c>
      <c r="F95" s="171">
        <v>82858449</v>
      </c>
      <c r="G95" s="221"/>
      <c r="H95" s="50"/>
      <c r="I95" s="113"/>
      <c r="J95" s="50">
        <v>1</v>
      </c>
      <c r="K95" s="113" t="s">
        <v>549</v>
      </c>
      <c r="L95" s="114"/>
      <c r="M95" s="50"/>
      <c r="N95" s="51"/>
    </row>
    <row r="96" spans="1:14" ht="17.25" customHeight="1">
      <c r="A96" s="171" t="s">
        <v>428</v>
      </c>
      <c r="B96" s="171" t="s">
        <v>429</v>
      </c>
      <c r="C96" s="172" t="s">
        <v>304</v>
      </c>
      <c r="D96" s="173" t="s">
        <v>38</v>
      </c>
      <c r="E96" s="410" t="s">
        <v>248</v>
      </c>
      <c r="F96" s="171">
        <v>82744011</v>
      </c>
      <c r="G96" s="221"/>
      <c r="H96" s="50"/>
      <c r="I96" s="113"/>
      <c r="J96" s="50">
        <v>1</v>
      </c>
      <c r="K96" s="113" t="s">
        <v>549</v>
      </c>
      <c r="L96" s="114"/>
      <c r="M96" s="50"/>
      <c r="N96" s="51"/>
    </row>
    <row r="97" spans="1:14" ht="17.25" customHeight="1">
      <c r="A97" s="170" t="s">
        <v>565</v>
      </c>
      <c r="B97" s="171" t="s">
        <v>566</v>
      </c>
      <c r="C97" s="172" t="s">
        <v>304</v>
      </c>
      <c r="D97" s="173" t="s">
        <v>36</v>
      </c>
      <c r="E97" s="410" t="s">
        <v>248</v>
      </c>
      <c r="F97" s="171">
        <v>82818672</v>
      </c>
      <c r="G97" s="221"/>
      <c r="H97" s="50"/>
      <c r="I97" s="113"/>
      <c r="J97" s="50"/>
      <c r="K97" s="113"/>
      <c r="L97" s="114">
        <v>1</v>
      </c>
      <c r="M97" s="50"/>
      <c r="N97" s="51"/>
    </row>
    <row r="98" spans="1:14" ht="17.25" customHeight="1">
      <c r="A98" s="274"/>
      <c r="B98" s="275"/>
      <c r="C98" s="276"/>
      <c r="D98" s="277"/>
      <c r="E98" s="284"/>
      <c r="F98" s="47"/>
      <c r="G98" s="221"/>
      <c r="H98" s="50"/>
      <c r="I98" s="113"/>
      <c r="J98" s="50"/>
      <c r="K98" s="113"/>
      <c r="L98" s="114"/>
      <c r="M98" s="50"/>
      <c r="N98" s="51"/>
    </row>
    <row r="99" spans="1:14" ht="18.75" customHeight="1">
      <c r="A99" s="423"/>
      <c r="B99" s="424"/>
      <c r="C99" s="424"/>
      <c r="D99" s="424"/>
      <c r="E99" s="424"/>
      <c r="F99" s="425"/>
      <c r="G99" s="95">
        <f aca="true" t="shared" si="5" ref="G99:M99">SUM(G93:G98)</f>
        <v>0</v>
      </c>
      <c r="H99" s="95">
        <f t="shared" si="5"/>
        <v>0</v>
      </c>
      <c r="I99" s="95">
        <f t="shared" si="5"/>
        <v>0</v>
      </c>
      <c r="J99" s="95">
        <f t="shared" si="5"/>
        <v>4</v>
      </c>
      <c r="K99" s="95">
        <f t="shared" si="5"/>
        <v>0</v>
      </c>
      <c r="L99" s="95">
        <f t="shared" si="5"/>
        <v>1</v>
      </c>
      <c r="M99" s="95">
        <f t="shared" si="5"/>
        <v>0</v>
      </c>
      <c r="N99" s="95">
        <f>SUM(G99:M99)</f>
        <v>5</v>
      </c>
    </row>
    <row r="100" spans="1:14" ht="18.75" customHeight="1">
      <c r="A100" s="414" t="s">
        <v>0</v>
      </c>
      <c r="B100" s="414" t="s">
        <v>1</v>
      </c>
      <c r="C100" s="420" t="s">
        <v>227</v>
      </c>
      <c r="D100" s="418" t="s">
        <v>234</v>
      </c>
      <c r="E100" s="419" t="s">
        <v>235</v>
      </c>
      <c r="F100" s="420" t="s">
        <v>236</v>
      </c>
      <c r="G100" s="414" t="s">
        <v>237</v>
      </c>
      <c r="H100" s="414"/>
      <c r="I100" s="414"/>
      <c r="J100" s="414"/>
      <c r="K100" s="414"/>
      <c r="L100" s="414" t="s">
        <v>238</v>
      </c>
      <c r="M100" s="414"/>
      <c r="N100" s="414" t="s">
        <v>239</v>
      </c>
    </row>
    <row r="101" spans="1:14" ht="18.75" customHeight="1">
      <c r="A101" s="414"/>
      <c r="B101" s="414"/>
      <c r="C101" s="420"/>
      <c r="D101" s="418"/>
      <c r="E101" s="419"/>
      <c r="F101" s="420"/>
      <c r="G101" s="87" t="s">
        <v>308</v>
      </c>
      <c r="H101" s="43" t="s">
        <v>309</v>
      </c>
      <c r="I101" s="87" t="s">
        <v>337</v>
      </c>
      <c r="J101" s="43" t="s">
        <v>338</v>
      </c>
      <c r="K101" s="87" t="s">
        <v>339</v>
      </c>
      <c r="L101" s="90" t="s">
        <v>340</v>
      </c>
      <c r="M101" s="77"/>
      <c r="N101" s="414"/>
    </row>
    <row r="102" spans="1:14" s="7" customFormat="1" ht="18.75" customHeight="1">
      <c r="A102" s="422" t="s">
        <v>176</v>
      </c>
      <c r="B102" s="422"/>
      <c r="C102" s="422"/>
      <c r="D102" s="422"/>
      <c r="E102" s="422"/>
      <c r="F102" s="167">
        <v>274</v>
      </c>
      <c r="G102" s="168"/>
      <c r="H102" s="169"/>
      <c r="I102" s="168"/>
      <c r="J102" s="169"/>
      <c r="K102" s="168"/>
      <c r="L102" s="234"/>
      <c r="M102" s="233"/>
      <c r="N102" s="235"/>
    </row>
    <row r="103" spans="1:14" s="7" customFormat="1" ht="18.75" customHeight="1">
      <c r="A103" s="237" t="s">
        <v>356</v>
      </c>
      <c r="B103" s="238" t="s">
        <v>354</v>
      </c>
      <c r="C103" s="239" t="s">
        <v>295</v>
      </c>
      <c r="D103" s="238" t="s">
        <v>35</v>
      </c>
      <c r="E103" s="240" t="s">
        <v>248</v>
      </c>
      <c r="F103" s="242">
        <v>82743195</v>
      </c>
      <c r="G103" s="248"/>
      <c r="H103" s="249">
        <v>1</v>
      </c>
      <c r="I103" s="248"/>
      <c r="J103" s="249"/>
      <c r="K103" s="248"/>
      <c r="L103" s="250"/>
      <c r="M103" s="252"/>
      <c r="N103" s="241"/>
    </row>
    <row r="104" spans="1:14" s="7" customFormat="1" ht="18.75" customHeight="1">
      <c r="A104" s="237" t="s">
        <v>408</v>
      </c>
      <c r="B104" s="238" t="s">
        <v>445</v>
      </c>
      <c r="C104" s="239" t="s">
        <v>295</v>
      </c>
      <c r="D104" s="238" t="s">
        <v>58</v>
      </c>
      <c r="E104" s="240" t="s">
        <v>248</v>
      </c>
      <c r="F104" s="238">
        <v>82825833</v>
      </c>
      <c r="G104" s="248"/>
      <c r="H104" s="249">
        <v>1</v>
      </c>
      <c r="I104" s="248"/>
      <c r="J104" s="249"/>
      <c r="K104" s="248"/>
      <c r="L104" s="250"/>
      <c r="M104" s="251"/>
      <c r="N104" s="241"/>
    </row>
    <row r="105" spans="1:14" ht="18.75" customHeight="1">
      <c r="A105" s="237" t="s">
        <v>408</v>
      </c>
      <c r="B105" s="238" t="s">
        <v>446</v>
      </c>
      <c r="C105" s="239" t="s">
        <v>295</v>
      </c>
      <c r="D105" s="238" t="s">
        <v>36</v>
      </c>
      <c r="E105" s="240" t="s">
        <v>248</v>
      </c>
      <c r="F105" s="238"/>
      <c r="G105" s="248"/>
      <c r="H105" s="249"/>
      <c r="I105" s="248"/>
      <c r="J105" s="249"/>
      <c r="K105" s="248"/>
      <c r="L105" s="250"/>
      <c r="M105" s="251"/>
      <c r="N105" s="243"/>
    </row>
    <row r="106" spans="1:14" s="7" customFormat="1" ht="18.75" customHeight="1">
      <c r="A106" s="237" t="s">
        <v>547</v>
      </c>
      <c r="B106" s="238" t="s">
        <v>444</v>
      </c>
      <c r="C106" s="239" t="s">
        <v>295</v>
      </c>
      <c r="D106" s="238" t="s">
        <v>42</v>
      </c>
      <c r="E106" s="240" t="s">
        <v>248</v>
      </c>
      <c r="F106" s="238">
        <v>82712389</v>
      </c>
      <c r="G106" s="248"/>
      <c r="H106" s="249"/>
      <c r="I106" s="248" t="s">
        <v>549</v>
      </c>
      <c r="J106" s="249">
        <v>1</v>
      </c>
      <c r="K106" s="248"/>
      <c r="L106" s="250"/>
      <c r="M106" s="252"/>
      <c r="N106" s="241"/>
    </row>
    <row r="107" spans="1:14" ht="18.75" customHeight="1">
      <c r="A107" s="237" t="s">
        <v>407</v>
      </c>
      <c r="B107" s="238" t="s">
        <v>436</v>
      </c>
      <c r="C107" s="239" t="s">
        <v>295</v>
      </c>
      <c r="D107" s="238" t="s">
        <v>35</v>
      </c>
      <c r="E107" s="240" t="s">
        <v>248</v>
      </c>
      <c r="F107" s="238">
        <v>82812311</v>
      </c>
      <c r="G107" s="248"/>
      <c r="H107" s="249"/>
      <c r="I107" s="248" t="s">
        <v>549</v>
      </c>
      <c r="J107" s="249">
        <v>1</v>
      </c>
      <c r="K107" s="248"/>
      <c r="L107" s="250"/>
      <c r="M107" s="251"/>
      <c r="N107" s="243"/>
    </row>
    <row r="108" spans="1:14" ht="18.75" customHeight="1">
      <c r="A108" s="237" t="s">
        <v>406</v>
      </c>
      <c r="B108" s="238" t="s">
        <v>447</v>
      </c>
      <c r="C108" s="239" t="s">
        <v>295</v>
      </c>
      <c r="D108" s="238" t="s">
        <v>38</v>
      </c>
      <c r="E108" s="240" t="s">
        <v>248</v>
      </c>
      <c r="F108" s="238">
        <v>82712382</v>
      </c>
      <c r="G108" s="248"/>
      <c r="H108" s="249"/>
      <c r="I108" s="248" t="s">
        <v>549</v>
      </c>
      <c r="J108" s="249">
        <v>1</v>
      </c>
      <c r="K108" s="248"/>
      <c r="L108" s="250"/>
      <c r="M108" s="252"/>
      <c r="N108" s="243"/>
    </row>
    <row r="109" spans="1:14" ht="18.75" customHeight="1">
      <c r="A109" s="238" t="s">
        <v>410</v>
      </c>
      <c r="B109" s="238" t="s">
        <v>448</v>
      </c>
      <c r="C109" s="239" t="s">
        <v>295</v>
      </c>
      <c r="D109" s="238" t="s">
        <v>38</v>
      </c>
      <c r="E109" s="240" t="s">
        <v>248</v>
      </c>
      <c r="F109" s="238">
        <v>82825831</v>
      </c>
      <c r="G109" s="248"/>
      <c r="H109" s="249"/>
      <c r="I109" s="248" t="s">
        <v>549</v>
      </c>
      <c r="J109" s="249">
        <v>1</v>
      </c>
      <c r="K109" s="248"/>
      <c r="L109" s="250"/>
      <c r="M109" s="252"/>
      <c r="N109" s="243"/>
    </row>
    <row r="110" spans="1:14" ht="18.75" customHeight="1">
      <c r="A110" s="237" t="s">
        <v>405</v>
      </c>
      <c r="B110" s="238" t="s">
        <v>331</v>
      </c>
      <c r="C110" s="239" t="s">
        <v>295</v>
      </c>
      <c r="D110" s="238" t="s">
        <v>38</v>
      </c>
      <c r="E110" s="240" t="s">
        <v>248</v>
      </c>
      <c r="F110" s="238">
        <v>82817729</v>
      </c>
      <c r="G110" s="248"/>
      <c r="H110" s="249"/>
      <c r="I110" s="248" t="s">
        <v>549</v>
      </c>
      <c r="J110" s="249">
        <v>1</v>
      </c>
      <c r="K110" s="248"/>
      <c r="L110" s="250"/>
      <c r="M110" s="252"/>
      <c r="N110" s="243"/>
    </row>
    <row r="111" spans="1:14" ht="18.75" customHeight="1">
      <c r="A111" s="237" t="s">
        <v>404</v>
      </c>
      <c r="B111" s="238" t="s">
        <v>449</v>
      </c>
      <c r="C111" s="239" t="s">
        <v>295</v>
      </c>
      <c r="D111" s="238" t="s">
        <v>38</v>
      </c>
      <c r="E111" s="240" t="s">
        <v>248</v>
      </c>
      <c r="F111" s="238">
        <v>82806665</v>
      </c>
      <c r="G111" s="248"/>
      <c r="H111" s="249"/>
      <c r="I111" s="248"/>
      <c r="J111" s="249"/>
      <c r="K111" s="248"/>
      <c r="L111" s="250"/>
      <c r="M111" s="252"/>
      <c r="N111" s="243"/>
    </row>
    <row r="112" spans="1:14" ht="18.75" customHeight="1">
      <c r="A112" s="238" t="s">
        <v>409</v>
      </c>
      <c r="B112" s="238" t="s">
        <v>450</v>
      </c>
      <c r="C112" s="239" t="s">
        <v>295</v>
      </c>
      <c r="D112" s="238" t="s">
        <v>42</v>
      </c>
      <c r="E112" s="240" t="s">
        <v>248</v>
      </c>
      <c r="F112" s="238"/>
      <c r="G112" s="248"/>
      <c r="H112" s="249"/>
      <c r="I112" s="248"/>
      <c r="J112" s="249"/>
      <c r="K112" s="248"/>
      <c r="L112" s="250"/>
      <c r="M112" s="252"/>
      <c r="N112" s="243"/>
    </row>
    <row r="113" spans="1:14" ht="18.75" customHeight="1">
      <c r="A113" s="237" t="s">
        <v>348</v>
      </c>
      <c r="B113" s="238" t="s">
        <v>451</v>
      </c>
      <c r="C113" s="239" t="s">
        <v>295</v>
      </c>
      <c r="D113" s="238" t="s">
        <v>35</v>
      </c>
      <c r="E113" s="240" t="s">
        <v>248</v>
      </c>
      <c r="F113" s="238">
        <v>82778159</v>
      </c>
      <c r="G113" s="248"/>
      <c r="H113" s="249"/>
      <c r="I113" s="248">
        <v>1</v>
      </c>
      <c r="J113" s="249" t="s">
        <v>549</v>
      </c>
      <c r="K113" s="248"/>
      <c r="L113" s="250"/>
      <c r="M113" s="252"/>
      <c r="N113" s="243"/>
    </row>
    <row r="114" spans="1:14" s="7" customFormat="1" ht="18.75" customHeight="1">
      <c r="A114" s="245" t="s">
        <v>548</v>
      </c>
      <c r="B114" s="245" t="s">
        <v>427</v>
      </c>
      <c r="C114" s="246" t="s">
        <v>295</v>
      </c>
      <c r="D114" s="245" t="s">
        <v>35</v>
      </c>
      <c r="E114" s="247" t="s">
        <v>252</v>
      </c>
      <c r="F114" s="245">
        <v>82785129</v>
      </c>
      <c r="G114" s="248"/>
      <c r="H114" s="249"/>
      <c r="I114" s="248">
        <v>1</v>
      </c>
      <c r="J114" s="249" t="s">
        <v>549</v>
      </c>
      <c r="K114" s="248"/>
      <c r="L114" s="253"/>
      <c r="M114" s="251"/>
      <c r="N114" s="241"/>
    </row>
    <row r="115" spans="1:14" ht="18.75" customHeight="1">
      <c r="A115" s="127"/>
      <c r="B115" s="128"/>
      <c r="C115" s="129"/>
      <c r="D115" s="130"/>
      <c r="E115" s="373"/>
      <c r="F115" s="128"/>
      <c r="G115" s="254"/>
      <c r="H115" s="255"/>
      <c r="I115" s="254"/>
      <c r="J115" s="255"/>
      <c r="K115" s="254"/>
      <c r="L115" s="256"/>
      <c r="M115" s="257"/>
      <c r="N115" s="236"/>
    </row>
    <row r="116" spans="1:14" ht="17.25" customHeight="1">
      <c r="A116" s="84"/>
      <c r="B116" s="52"/>
      <c r="C116" s="85"/>
      <c r="D116" s="52"/>
      <c r="E116" s="437"/>
      <c r="F116" s="438"/>
      <c r="G116" s="95">
        <f aca="true" t="shared" si="6" ref="G116:M116">SUM(G103:G115)</f>
        <v>0</v>
      </c>
      <c r="H116" s="95">
        <f t="shared" si="6"/>
        <v>2</v>
      </c>
      <c r="I116" s="95">
        <f t="shared" si="6"/>
        <v>2</v>
      </c>
      <c r="J116" s="95">
        <f t="shared" si="6"/>
        <v>5</v>
      </c>
      <c r="K116" s="95">
        <f t="shared" si="6"/>
        <v>0</v>
      </c>
      <c r="L116" s="95">
        <f t="shared" si="6"/>
        <v>0</v>
      </c>
      <c r="M116" s="95">
        <f t="shared" si="6"/>
        <v>0</v>
      </c>
      <c r="N116" s="98">
        <f>SUM(G116:M116)</f>
        <v>9</v>
      </c>
    </row>
    <row r="117" spans="1:14" ht="18.75" customHeight="1">
      <c r="A117" s="414" t="s">
        <v>0</v>
      </c>
      <c r="B117" s="414" t="s">
        <v>1</v>
      </c>
      <c r="C117" s="420" t="s">
        <v>227</v>
      </c>
      <c r="D117" s="418" t="s">
        <v>234</v>
      </c>
      <c r="E117" s="419" t="s">
        <v>235</v>
      </c>
      <c r="F117" s="420" t="s">
        <v>236</v>
      </c>
      <c r="G117" s="414" t="s">
        <v>237</v>
      </c>
      <c r="H117" s="414"/>
      <c r="I117" s="414"/>
      <c r="J117" s="414"/>
      <c r="K117" s="414"/>
      <c r="L117" s="414" t="s">
        <v>238</v>
      </c>
      <c r="M117" s="414"/>
      <c r="N117" s="414" t="s">
        <v>239</v>
      </c>
    </row>
    <row r="118" spans="1:14" ht="18.75" customHeight="1">
      <c r="A118" s="414"/>
      <c r="B118" s="414"/>
      <c r="C118" s="420"/>
      <c r="D118" s="418"/>
      <c r="E118" s="419"/>
      <c r="F118" s="420"/>
      <c r="G118" s="87" t="s">
        <v>308</v>
      </c>
      <c r="H118" s="43" t="s">
        <v>309</v>
      </c>
      <c r="I118" s="87" t="s">
        <v>337</v>
      </c>
      <c r="J118" s="43" t="s">
        <v>338</v>
      </c>
      <c r="K118" s="87" t="s">
        <v>339</v>
      </c>
      <c r="L118" s="90" t="s">
        <v>340</v>
      </c>
      <c r="M118" s="77"/>
      <c r="N118" s="414"/>
    </row>
    <row r="119" spans="1:14" s="7" customFormat="1" ht="18.75" customHeight="1">
      <c r="A119" s="415" t="s">
        <v>285</v>
      </c>
      <c r="B119" s="415"/>
      <c r="C119" s="415"/>
      <c r="D119" s="415"/>
      <c r="E119" s="415"/>
      <c r="F119" s="135">
        <v>275</v>
      </c>
      <c r="G119" s="125"/>
      <c r="H119" s="70"/>
      <c r="I119" s="125"/>
      <c r="J119" s="70"/>
      <c r="K119" s="125"/>
      <c r="L119" s="91"/>
      <c r="M119" s="86"/>
      <c r="N119" s="184"/>
    </row>
    <row r="120" spans="1:14" ht="18.75" customHeight="1">
      <c r="A120" s="274" t="s">
        <v>372</v>
      </c>
      <c r="B120" s="275" t="s">
        <v>373</v>
      </c>
      <c r="C120" s="276" t="s">
        <v>347</v>
      </c>
      <c r="D120" s="277" t="s">
        <v>38</v>
      </c>
      <c r="E120" s="284" t="s">
        <v>248</v>
      </c>
      <c r="F120" s="275">
        <v>82715154</v>
      </c>
      <c r="G120" s="89"/>
      <c r="H120" s="71">
        <v>1</v>
      </c>
      <c r="I120" s="89"/>
      <c r="J120" s="71"/>
      <c r="K120" s="89"/>
      <c r="L120" s="162"/>
      <c r="M120" s="86"/>
      <c r="N120" s="70"/>
    </row>
    <row r="121" spans="1:14" ht="18.75" customHeight="1">
      <c r="A121" s="274" t="s">
        <v>400</v>
      </c>
      <c r="B121" s="275" t="s">
        <v>401</v>
      </c>
      <c r="C121" s="276" t="s">
        <v>347</v>
      </c>
      <c r="D121" s="277" t="s">
        <v>39</v>
      </c>
      <c r="E121" s="284" t="s">
        <v>248</v>
      </c>
      <c r="F121" s="275">
        <v>82715154</v>
      </c>
      <c r="G121" s="89"/>
      <c r="H121" s="71"/>
      <c r="I121" s="89">
        <v>1</v>
      </c>
      <c r="J121" s="71"/>
      <c r="K121" s="89"/>
      <c r="L121" s="162"/>
      <c r="M121" s="86"/>
      <c r="N121" s="70"/>
    </row>
    <row r="122" spans="1:14" ht="18.75" customHeight="1">
      <c r="A122" s="274" t="s">
        <v>435</v>
      </c>
      <c r="B122" s="275" t="s">
        <v>436</v>
      </c>
      <c r="C122" s="276" t="s">
        <v>347</v>
      </c>
      <c r="D122" s="277" t="s">
        <v>36</v>
      </c>
      <c r="E122" s="284" t="s">
        <v>248</v>
      </c>
      <c r="F122" s="275">
        <v>82826934</v>
      </c>
      <c r="G122" s="89"/>
      <c r="H122" s="71"/>
      <c r="I122" s="89"/>
      <c r="J122" s="71"/>
      <c r="K122" s="89"/>
      <c r="L122" s="162"/>
      <c r="M122" s="86"/>
      <c r="N122" s="70"/>
    </row>
    <row r="123" spans="1:14" ht="18.75" customHeight="1">
      <c r="A123" s="282" t="s">
        <v>372</v>
      </c>
      <c r="B123" s="283" t="s">
        <v>373</v>
      </c>
      <c r="C123" s="268" t="s">
        <v>347</v>
      </c>
      <c r="D123" s="269" t="s">
        <v>38</v>
      </c>
      <c r="E123" s="285" t="s">
        <v>252</v>
      </c>
      <c r="F123" s="283">
        <v>82715154</v>
      </c>
      <c r="G123" s="89"/>
      <c r="H123" s="71"/>
      <c r="I123" s="89">
        <v>1</v>
      </c>
      <c r="J123" s="71"/>
      <c r="K123" s="89"/>
      <c r="L123" s="162"/>
      <c r="M123" s="86"/>
      <c r="N123" s="70"/>
    </row>
    <row r="124" spans="1:14" ht="18.75" customHeight="1">
      <c r="A124" s="46"/>
      <c r="B124" s="47"/>
      <c r="C124" s="48"/>
      <c r="D124" s="49"/>
      <c r="E124" s="284"/>
      <c r="F124" s="47"/>
      <c r="G124" s="89"/>
      <c r="H124" s="71"/>
      <c r="I124" s="89"/>
      <c r="J124" s="71"/>
      <c r="K124" s="89"/>
      <c r="L124" s="162"/>
      <c r="M124" s="86"/>
      <c r="N124" s="70"/>
    </row>
    <row r="125" spans="1:14" ht="18.75" customHeight="1">
      <c r="A125" s="364"/>
      <c r="B125" s="365"/>
      <c r="C125" s="365"/>
      <c r="D125" s="365"/>
      <c r="E125" s="435"/>
      <c r="F125" s="436"/>
      <c r="G125" s="95">
        <f aca="true" t="shared" si="7" ref="G125:M125">SUM(G120:G124)</f>
        <v>0</v>
      </c>
      <c r="H125" s="95">
        <f t="shared" si="7"/>
        <v>1</v>
      </c>
      <c r="I125" s="95">
        <f t="shared" si="7"/>
        <v>2</v>
      </c>
      <c r="J125" s="95">
        <f t="shared" si="7"/>
        <v>0</v>
      </c>
      <c r="K125" s="95">
        <f t="shared" si="7"/>
        <v>0</v>
      </c>
      <c r="L125" s="95">
        <f t="shared" si="7"/>
        <v>0</v>
      </c>
      <c r="M125" s="95">
        <f t="shared" si="7"/>
        <v>0</v>
      </c>
      <c r="N125" s="95">
        <f>SUM(G125:M125)</f>
        <v>3</v>
      </c>
    </row>
    <row r="126" spans="1:14" ht="18.75" customHeight="1">
      <c r="A126" s="414" t="s">
        <v>0</v>
      </c>
      <c r="B126" s="414" t="s">
        <v>1</v>
      </c>
      <c r="C126" s="420" t="s">
        <v>227</v>
      </c>
      <c r="D126" s="418" t="s">
        <v>234</v>
      </c>
      <c r="E126" s="419" t="s">
        <v>235</v>
      </c>
      <c r="F126" s="420" t="s">
        <v>236</v>
      </c>
      <c r="G126" s="414" t="s">
        <v>237</v>
      </c>
      <c r="H126" s="414"/>
      <c r="I126" s="414"/>
      <c r="J126" s="414"/>
      <c r="K126" s="414"/>
      <c r="L126" s="414" t="s">
        <v>238</v>
      </c>
      <c r="M126" s="414"/>
      <c r="N126" s="414" t="s">
        <v>239</v>
      </c>
    </row>
    <row r="127" spans="1:14" ht="18.75" customHeight="1">
      <c r="A127" s="414"/>
      <c r="B127" s="414"/>
      <c r="C127" s="420"/>
      <c r="D127" s="418"/>
      <c r="E127" s="419"/>
      <c r="F127" s="420"/>
      <c r="G127" s="87" t="s">
        <v>308</v>
      </c>
      <c r="H127" s="43" t="s">
        <v>309</v>
      </c>
      <c r="I127" s="87" t="s">
        <v>337</v>
      </c>
      <c r="J127" s="43" t="s">
        <v>338</v>
      </c>
      <c r="K127" s="87" t="s">
        <v>339</v>
      </c>
      <c r="L127" s="90" t="s">
        <v>340</v>
      </c>
      <c r="M127" s="77"/>
      <c r="N127" s="414"/>
    </row>
    <row r="128" spans="1:14" s="7" customFormat="1" ht="18.75" customHeight="1">
      <c r="A128" s="415" t="s">
        <v>164</v>
      </c>
      <c r="B128" s="415"/>
      <c r="C128" s="415"/>
      <c r="D128" s="415"/>
      <c r="E128" s="415"/>
      <c r="F128" s="126">
        <v>276</v>
      </c>
      <c r="G128" s="125"/>
      <c r="H128" s="86"/>
      <c r="I128" s="125"/>
      <c r="J128" s="86"/>
      <c r="K128" s="125"/>
      <c r="L128" s="91"/>
      <c r="M128" s="86"/>
      <c r="N128" s="184"/>
    </row>
    <row r="129" spans="1:14" ht="17.25" customHeight="1">
      <c r="A129" s="275" t="s">
        <v>310</v>
      </c>
      <c r="B129" s="275" t="s">
        <v>352</v>
      </c>
      <c r="C129" s="276" t="s">
        <v>378</v>
      </c>
      <c r="D129" s="277" t="s">
        <v>35</v>
      </c>
      <c r="E129" s="284" t="s">
        <v>248</v>
      </c>
      <c r="F129" s="275">
        <v>82707692</v>
      </c>
      <c r="G129" s="113"/>
      <c r="H129" s="50"/>
      <c r="I129" s="113">
        <v>1</v>
      </c>
      <c r="J129" s="50" t="s">
        <v>550</v>
      </c>
      <c r="K129" s="113"/>
      <c r="L129" s="114"/>
      <c r="M129" s="51"/>
      <c r="N129" s="79"/>
    </row>
    <row r="130" spans="1:14" ht="17.25" customHeight="1">
      <c r="A130" s="290" t="s">
        <v>502</v>
      </c>
      <c r="B130" s="290" t="s">
        <v>503</v>
      </c>
      <c r="C130" s="270" t="s">
        <v>378</v>
      </c>
      <c r="D130" s="271" t="s">
        <v>36</v>
      </c>
      <c r="E130" s="345" t="s">
        <v>248</v>
      </c>
      <c r="F130" s="290">
        <v>82806002</v>
      </c>
      <c r="G130" s="113"/>
      <c r="H130" s="50"/>
      <c r="I130" s="113">
        <v>1</v>
      </c>
      <c r="J130" s="50" t="s">
        <v>550</v>
      </c>
      <c r="K130" s="113"/>
      <c r="L130" s="114"/>
      <c r="M130" s="51"/>
      <c r="N130" s="79"/>
    </row>
    <row r="131" spans="1:14" ht="17.25" customHeight="1">
      <c r="A131" s="309" t="s">
        <v>504</v>
      </c>
      <c r="B131" s="290" t="s">
        <v>505</v>
      </c>
      <c r="C131" s="270" t="s">
        <v>378</v>
      </c>
      <c r="D131" s="271" t="s">
        <v>36</v>
      </c>
      <c r="E131" s="345" t="s">
        <v>248</v>
      </c>
      <c r="F131" s="290">
        <v>82861758</v>
      </c>
      <c r="G131" s="113"/>
      <c r="H131" s="50">
        <v>1</v>
      </c>
      <c r="I131" s="113"/>
      <c r="J131" s="50"/>
      <c r="K131" s="113"/>
      <c r="L131" s="114" t="s">
        <v>550</v>
      </c>
      <c r="M131" s="51"/>
      <c r="N131" s="79"/>
    </row>
    <row r="132" spans="1:14" ht="17.25" customHeight="1">
      <c r="A132" s="309"/>
      <c r="B132" s="290"/>
      <c r="C132" s="270"/>
      <c r="D132" s="271"/>
      <c r="E132" s="345"/>
      <c r="F132" s="290"/>
      <c r="G132" s="113"/>
      <c r="H132" s="50"/>
      <c r="I132" s="113"/>
      <c r="J132" s="50"/>
      <c r="K132" s="113"/>
      <c r="L132" s="114"/>
      <c r="M132" s="51"/>
      <c r="N132" s="79"/>
    </row>
    <row r="133" spans="1:14" s="10" customFormat="1" ht="18.75">
      <c r="A133" s="116"/>
      <c r="B133" s="115"/>
      <c r="C133" s="115"/>
      <c r="D133" s="115"/>
      <c r="E133" s="457"/>
      <c r="F133" s="458"/>
      <c r="G133" s="99">
        <f aca="true" t="shared" si="8" ref="G133:M133">SUM(G129:G132)</f>
        <v>0</v>
      </c>
      <c r="H133" s="99">
        <f t="shared" si="8"/>
        <v>1</v>
      </c>
      <c r="I133" s="99">
        <f t="shared" si="8"/>
        <v>2</v>
      </c>
      <c r="J133" s="99">
        <f t="shared" si="8"/>
        <v>0</v>
      </c>
      <c r="K133" s="99">
        <f t="shared" si="8"/>
        <v>0</v>
      </c>
      <c r="L133" s="99">
        <f t="shared" si="8"/>
        <v>0</v>
      </c>
      <c r="M133" s="99">
        <f t="shared" si="8"/>
        <v>0</v>
      </c>
      <c r="N133" s="99">
        <f>SUM(G133:M133)</f>
        <v>3</v>
      </c>
    </row>
    <row r="134" spans="1:14" ht="18.75" customHeight="1">
      <c r="A134" s="414" t="s">
        <v>0</v>
      </c>
      <c r="B134" s="414" t="s">
        <v>1</v>
      </c>
      <c r="C134" s="420" t="s">
        <v>227</v>
      </c>
      <c r="D134" s="418" t="s">
        <v>234</v>
      </c>
      <c r="E134" s="419" t="s">
        <v>235</v>
      </c>
      <c r="F134" s="420" t="s">
        <v>236</v>
      </c>
      <c r="G134" s="414" t="s">
        <v>237</v>
      </c>
      <c r="H134" s="414"/>
      <c r="I134" s="414"/>
      <c r="J134" s="414"/>
      <c r="K134" s="414"/>
      <c r="L134" s="414" t="s">
        <v>238</v>
      </c>
      <c r="M134" s="414"/>
      <c r="N134" s="414" t="s">
        <v>239</v>
      </c>
    </row>
    <row r="135" spans="1:14" ht="18.75" customHeight="1">
      <c r="A135" s="414"/>
      <c r="B135" s="414"/>
      <c r="C135" s="420"/>
      <c r="D135" s="418"/>
      <c r="E135" s="419"/>
      <c r="F135" s="420"/>
      <c r="G135" s="87" t="s">
        <v>308</v>
      </c>
      <c r="H135" s="43" t="s">
        <v>309</v>
      </c>
      <c r="I135" s="87" t="s">
        <v>337</v>
      </c>
      <c r="J135" s="43" t="s">
        <v>338</v>
      </c>
      <c r="K135" s="87" t="s">
        <v>339</v>
      </c>
      <c r="L135" s="90" t="s">
        <v>340</v>
      </c>
      <c r="M135" s="77"/>
      <c r="N135" s="414"/>
    </row>
    <row r="136" spans="1:14" s="7" customFormat="1" ht="18.75" customHeight="1">
      <c r="A136" s="444" t="s">
        <v>154</v>
      </c>
      <c r="B136" s="445"/>
      <c r="C136" s="445"/>
      <c r="D136" s="445"/>
      <c r="E136" s="445"/>
      <c r="F136" s="132">
        <v>277</v>
      </c>
      <c r="G136" s="131"/>
      <c r="H136" s="75"/>
      <c r="I136" s="131"/>
      <c r="J136" s="75"/>
      <c r="K136" s="131"/>
      <c r="L136" s="94"/>
      <c r="M136" s="88"/>
      <c r="N136" s="204"/>
    </row>
    <row r="137" spans="1:14" ht="18.75" customHeight="1">
      <c r="A137" s="274"/>
      <c r="B137" s="275"/>
      <c r="C137" s="276"/>
      <c r="D137" s="277"/>
      <c r="E137" s="284"/>
      <c r="F137" s="239"/>
      <c r="G137" s="119"/>
      <c r="H137" s="118"/>
      <c r="I137" s="119"/>
      <c r="J137" s="118"/>
      <c r="K137" s="119"/>
      <c r="L137" s="120"/>
      <c r="M137" s="121"/>
      <c r="N137" s="122"/>
    </row>
    <row r="138" spans="1:14" ht="18.75" customHeight="1">
      <c r="A138" s="282" t="s">
        <v>442</v>
      </c>
      <c r="B138" s="283" t="s">
        <v>443</v>
      </c>
      <c r="C138" s="268" t="s">
        <v>353</v>
      </c>
      <c r="D138" s="269" t="s">
        <v>42</v>
      </c>
      <c r="E138" s="285" t="s">
        <v>252</v>
      </c>
      <c r="F138" s="246"/>
      <c r="G138" s="119"/>
      <c r="H138" s="118"/>
      <c r="I138" s="119"/>
      <c r="J138" s="118"/>
      <c r="K138" s="119"/>
      <c r="L138" s="120">
        <v>1</v>
      </c>
      <c r="M138" s="121"/>
      <c r="N138" s="122"/>
    </row>
    <row r="139" spans="1:14" ht="18.75" customHeight="1">
      <c r="A139" s="369"/>
      <c r="B139" s="370"/>
      <c r="C139" s="370"/>
      <c r="D139" s="370"/>
      <c r="E139" s="416"/>
      <c r="F139" s="417"/>
      <c r="G139" s="99">
        <f aca="true" t="shared" si="9" ref="G139:M139">SUM(G137:G138)</f>
        <v>0</v>
      </c>
      <c r="H139" s="99">
        <f t="shared" si="9"/>
        <v>0</v>
      </c>
      <c r="I139" s="99">
        <f t="shared" si="9"/>
        <v>0</v>
      </c>
      <c r="J139" s="99">
        <f t="shared" si="9"/>
        <v>0</v>
      </c>
      <c r="K139" s="99">
        <f t="shared" si="9"/>
        <v>0</v>
      </c>
      <c r="L139" s="99">
        <f t="shared" si="9"/>
        <v>1</v>
      </c>
      <c r="M139" s="99">
        <f t="shared" si="9"/>
        <v>0</v>
      </c>
      <c r="N139" s="99">
        <f>SUM(G139:M139)</f>
        <v>1</v>
      </c>
    </row>
    <row r="140" spans="1:14" ht="18.75" customHeight="1">
      <c r="A140" s="414" t="s">
        <v>0</v>
      </c>
      <c r="B140" s="414" t="s">
        <v>1</v>
      </c>
      <c r="C140" s="420" t="s">
        <v>227</v>
      </c>
      <c r="D140" s="418" t="s">
        <v>234</v>
      </c>
      <c r="E140" s="419" t="s">
        <v>235</v>
      </c>
      <c r="F140" s="420" t="s">
        <v>236</v>
      </c>
      <c r="G140" s="414" t="s">
        <v>237</v>
      </c>
      <c r="H140" s="414"/>
      <c r="I140" s="414"/>
      <c r="J140" s="414"/>
      <c r="K140" s="414"/>
      <c r="L140" s="414" t="s">
        <v>238</v>
      </c>
      <c r="M140" s="414"/>
      <c r="N140" s="414" t="s">
        <v>239</v>
      </c>
    </row>
    <row r="141" spans="1:14" ht="18.75" customHeight="1">
      <c r="A141" s="414"/>
      <c r="B141" s="414"/>
      <c r="C141" s="420"/>
      <c r="D141" s="418"/>
      <c r="E141" s="419"/>
      <c r="F141" s="420"/>
      <c r="G141" s="87" t="s">
        <v>308</v>
      </c>
      <c r="H141" s="43" t="s">
        <v>309</v>
      </c>
      <c r="I141" s="87" t="s">
        <v>337</v>
      </c>
      <c r="J141" s="43" t="s">
        <v>338</v>
      </c>
      <c r="K141" s="87" t="s">
        <v>339</v>
      </c>
      <c r="L141" s="90" t="s">
        <v>340</v>
      </c>
      <c r="M141" s="77"/>
      <c r="N141" s="414"/>
    </row>
    <row r="142" spans="1:14" s="7" customFormat="1" ht="18.75" customHeight="1">
      <c r="A142" s="462" t="s">
        <v>333</v>
      </c>
      <c r="B142" s="462"/>
      <c r="C142" s="462"/>
      <c r="D142" s="462"/>
      <c r="E142" s="462"/>
      <c r="F142" s="134">
        <v>287</v>
      </c>
      <c r="G142" s="133"/>
      <c r="H142" s="121"/>
      <c r="I142" s="133"/>
      <c r="J142" s="121"/>
      <c r="K142" s="133"/>
      <c r="L142" s="120"/>
      <c r="M142" s="121"/>
      <c r="N142" s="185"/>
    </row>
    <row r="143" spans="1:14" ht="17.25" customHeight="1">
      <c r="A143" s="274" t="s">
        <v>511</v>
      </c>
      <c r="B143" s="275" t="s">
        <v>331</v>
      </c>
      <c r="C143" s="276" t="s">
        <v>437</v>
      </c>
      <c r="D143" s="277" t="s">
        <v>36</v>
      </c>
      <c r="E143" s="284" t="s">
        <v>248</v>
      </c>
      <c r="F143" s="275">
        <v>82815794</v>
      </c>
      <c r="G143" s="89"/>
      <c r="H143" s="71"/>
      <c r="I143" s="89"/>
      <c r="J143" s="71">
        <v>1</v>
      </c>
      <c r="K143" s="89"/>
      <c r="L143" s="91"/>
      <c r="M143" s="70"/>
      <c r="N143" s="72"/>
    </row>
    <row r="144" spans="1:14" ht="17.25" customHeight="1">
      <c r="A144" s="274" t="s">
        <v>440</v>
      </c>
      <c r="B144" s="275" t="s">
        <v>441</v>
      </c>
      <c r="C144" s="276" t="s">
        <v>437</v>
      </c>
      <c r="D144" s="277" t="s">
        <v>38</v>
      </c>
      <c r="E144" s="284" t="s">
        <v>248</v>
      </c>
      <c r="F144" s="275">
        <v>82641747</v>
      </c>
      <c r="G144" s="89"/>
      <c r="H144" s="71"/>
      <c r="I144" s="89"/>
      <c r="J144" s="71">
        <v>1</v>
      </c>
      <c r="K144" s="89"/>
      <c r="L144" s="91"/>
      <c r="M144" s="70"/>
      <c r="N144" s="72"/>
    </row>
    <row r="145" spans="1:14" ht="17.25" customHeight="1">
      <c r="A145" s="274" t="s">
        <v>438</v>
      </c>
      <c r="B145" s="275" t="s">
        <v>439</v>
      </c>
      <c r="C145" s="276" t="s">
        <v>437</v>
      </c>
      <c r="D145" s="277" t="s">
        <v>38</v>
      </c>
      <c r="E145" s="284" t="s">
        <v>248</v>
      </c>
      <c r="F145" s="275">
        <v>82819226</v>
      </c>
      <c r="G145" s="89"/>
      <c r="H145" s="71"/>
      <c r="I145" s="89"/>
      <c r="J145" s="71"/>
      <c r="K145" s="89"/>
      <c r="L145" s="91">
        <v>1</v>
      </c>
      <c r="M145" s="70"/>
      <c r="N145" s="72"/>
    </row>
    <row r="146" spans="1:14" ht="17.25" customHeight="1">
      <c r="A146" s="274" t="s">
        <v>225</v>
      </c>
      <c r="B146" s="275" t="s">
        <v>334</v>
      </c>
      <c r="C146" s="276" t="str">
        <f>'[1]1er crit.10m'!$K$4</f>
        <v>287</v>
      </c>
      <c r="D146" s="277" t="s">
        <v>38</v>
      </c>
      <c r="E146" s="284" t="s">
        <v>248</v>
      </c>
      <c r="F146" s="275">
        <v>82609589</v>
      </c>
      <c r="G146" s="89"/>
      <c r="H146" s="71"/>
      <c r="I146" s="89"/>
      <c r="J146" s="71"/>
      <c r="K146" s="89"/>
      <c r="L146" s="91">
        <v>1</v>
      </c>
      <c r="M146" s="70"/>
      <c r="N146" s="72"/>
    </row>
    <row r="147" spans="1:14" ht="17.25" customHeight="1">
      <c r="A147" s="282" t="s">
        <v>225</v>
      </c>
      <c r="B147" s="283" t="s">
        <v>510</v>
      </c>
      <c r="C147" s="268" t="s">
        <v>437</v>
      </c>
      <c r="D147" s="269" t="s">
        <v>36</v>
      </c>
      <c r="E147" s="285" t="s">
        <v>252</v>
      </c>
      <c r="F147" s="283">
        <v>82745655</v>
      </c>
      <c r="G147" s="89"/>
      <c r="H147" s="71"/>
      <c r="I147" s="89"/>
      <c r="J147" s="71"/>
      <c r="K147" s="89"/>
      <c r="L147" s="91">
        <v>1</v>
      </c>
      <c r="M147" s="70"/>
      <c r="N147" s="72"/>
    </row>
    <row r="148" spans="1:14" ht="17.25" customHeight="1">
      <c r="A148" s="282" t="s">
        <v>402</v>
      </c>
      <c r="B148" s="283" t="s">
        <v>403</v>
      </c>
      <c r="C148" s="268" t="str">
        <f>'[1]1er crit.10m'!$K$4</f>
        <v>287</v>
      </c>
      <c r="D148" s="269" t="s">
        <v>39</v>
      </c>
      <c r="E148" s="285" t="s">
        <v>252</v>
      </c>
      <c r="F148" s="283">
        <v>82720127</v>
      </c>
      <c r="G148" s="89"/>
      <c r="H148" s="71"/>
      <c r="I148" s="89"/>
      <c r="J148" s="71"/>
      <c r="K148" s="89"/>
      <c r="L148" s="91">
        <v>1</v>
      </c>
      <c r="M148" s="70"/>
      <c r="N148" s="72"/>
    </row>
    <row r="149" spans="1:14" ht="17.25" customHeight="1">
      <c r="A149" s="46"/>
      <c r="B149" s="47"/>
      <c r="C149" s="48"/>
      <c r="D149" s="49"/>
      <c r="E149" s="284"/>
      <c r="F149" s="47"/>
      <c r="G149" s="89"/>
      <c r="H149" s="71"/>
      <c r="I149" s="89"/>
      <c r="J149" s="71"/>
      <c r="K149" s="89"/>
      <c r="L149" s="91"/>
      <c r="M149" s="70"/>
      <c r="N149" s="72"/>
    </row>
    <row r="150" spans="1:14" ht="18.75" customHeight="1">
      <c r="A150" s="371"/>
      <c r="B150" s="372"/>
      <c r="C150" s="372"/>
      <c r="D150" s="372"/>
      <c r="E150" s="427"/>
      <c r="F150" s="428"/>
      <c r="G150" s="99">
        <f>SUM(G143:G149)</f>
        <v>0</v>
      </c>
      <c r="H150" s="99">
        <f aca="true" t="shared" si="10" ref="H150:M150">SUM(H143:H149)</f>
        <v>0</v>
      </c>
      <c r="I150" s="99">
        <f t="shared" si="10"/>
        <v>0</v>
      </c>
      <c r="J150" s="99">
        <f t="shared" si="10"/>
        <v>2</v>
      </c>
      <c r="K150" s="99">
        <f t="shared" si="10"/>
        <v>0</v>
      </c>
      <c r="L150" s="99">
        <f t="shared" si="10"/>
        <v>4</v>
      </c>
      <c r="M150" s="99">
        <f t="shared" si="10"/>
        <v>0</v>
      </c>
      <c r="N150" s="99">
        <f>SUM(G150:M150)</f>
        <v>6</v>
      </c>
    </row>
    <row r="151" spans="1:14" s="10" customFormat="1" ht="30" customHeight="1">
      <c r="A151" s="426" t="s">
        <v>411</v>
      </c>
      <c r="B151" s="426"/>
      <c r="C151" s="426"/>
      <c r="D151" s="426"/>
      <c r="E151" s="426"/>
      <c r="F151" s="426"/>
      <c r="G151" s="100">
        <f aca="true" t="shared" si="11" ref="G151:M151">SUM(G17+G51+G62+G68+G80+G89+G99+G116+G125+G133+G139+G150)</f>
        <v>5</v>
      </c>
      <c r="H151" s="100">
        <f t="shared" si="11"/>
        <v>19</v>
      </c>
      <c r="I151" s="100">
        <f t="shared" si="11"/>
        <v>9</v>
      </c>
      <c r="J151" s="100">
        <f t="shared" si="11"/>
        <v>19</v>
      </c>
      <c r="K151" s="100">
        <f t="shared" si="11"/>
        <v>0</v>
      </c>
      <c r="L151" s="100">
        <f t="shared" si="11"/>
        <v>11</v>
      </c>
      <c r="M151" s="100">
        <f t="shared" si="11"/>
        <v>0</v>
      </c>
      <c r="N151" s="99">
        <f>SUM(G151:M151)</f>
        <v>63</v>
      </c>
    </row>
  </sheetData>
  <sheetProtection/>
  <mergeCells count="139">
    <mergeCell ref="N140:N141"/>
    <mergeCell ref="A142:E142"/>
    <mergeCell ref="A140:A141"/>
    <mergeCell ref="B140:B141"/>
    <mergeCell ref="C140:C141"/>
    <mergeCell ref="D140:D141"/>
    <mergeCell ref="E140:E141"/>
    <mergeCell ref="F140:F141"/>
    <mergeCell ref="G140:K140"/>
    <mergeCell ref="L140:M140"/>
    <mergeCell ref="A119:E119"/>
    <mergeCell ref="G90:K90"/>
    <mergeCell ref="A126:A127"/>
    <mergeCell ref="B126:B127"/>
    <mergeCell ref="C126:C127"/>
    <mergeCell ref="F126:F127"/>
    <mergeCell ref="A90:A91"/>
    <mergeCell ref="B90:B91"/>
    <mergeCell ref="G126:K126"/>
    <mergeCell ref="B1:N1"/>
    <mergeCell ref="B2:F2"/>
    <mergeCell ref="B3:F3"/>
    <mergeCell ref="H3:I3"/>
    <mergeCell ref="J3:N3"/>
    <mergeCell ref="B63:B64"/>
    <mergeCell ref="N4:N5"/>
    <mergeCell ref="B4:B5"/>
    <mergeCell ref="C4:C5"/>
    <mergeCell ref="D4:D5"/>
    <mergeCell ref="E4:E5"/>
    <mergeCell ref="A6:E6"/>
    <mergeCell ref="A20:E20"/>
    <mergeCell ref="G4:K4"/>
    <mergeCell ref="L63:M63"/>
    <mergeCell ref="B18:B19"/>
    <mergeCell ref="L18:M18"/>
    <mergeCell ref="G63:K63"/>
    <mergeCell ref="N63:N64"/>
    <mergeCell ref="N18:N19"/>
    <mergeCell ref="C18:C19"/>
    <mergeCell ref="D18:D19"/>
    <mergeCell ref="I2:M2"/>
    <mergeCell ref="L4:M4"/>
    <mergeCell ref="F4:F5"/>
    <mergeCell ref="E18:E19"/>
    <mergeCell ref="A54:E54"/>
    <mergeCell ref="G18:K18"/>
    <mergeCell ref="A1:A3"/>
    <mergeCell ref="A4:A5"/>
    <mergeCell ref="E51:F51"/>
    <mergeCell ref="A136:E136"/>
    <mergeCell ref="C63:C64"/>
    <mergeCell ref="D63:D64"/>
    <mergeCell ref="E63:E64"/>
    <mergeCell ref="F63:F64"/>
    <mergeCell ref="A81:A82"/>
    <mergeCell ref="B81:B82"/>
    <mergeCell ref="C81:C82"/>
    <mergeCell ref="D81:D82"/>
    <mergeCell ref="E81:E82"/>
    <mergeCell ref="F81:F82"/>
    <mergeCell ref="E69:E70"/>
    <mergeCell ref="F69:F70"/>
    <mergeCell ref="A80:F80"/>
    <mergeCell ref="A134:A135"/>
    <mergeCell ref="B134:B135"/>
    <mergeCell ref="C134:C135"/>
    <mergeCell ref="F134:F135"/>
    <mergeCell ref="E125:F125"/>
    <mergeCell ref="E116:F116"/>
    <mergeCell ref="F117:F118"/>
    <mergeCell ref="E133:F133"/>
    <mergeCell ref="N69:N70"/>
    <mergeCell ref="A52:A53"/>
    <mergeCell ref="B52:B53"/>
    <mergeCell ref="C52:C53"/>
    <mergeCell ref="D52:D53"/>
    <mergeCell ref="E52:E53"/>
    <mergeCell ref="F52:F53"/>
    <mergeCell ref="G52:K52"/>
    <mergeCell ref="L52:M52"/>
    <mergeCell ref="N52:N53"/>
    <mergeCell ref="A68:F68"/>
    <mergeCell ref="A62:F62"/>
    <mergeCell ref="F18:F19"/>
    <mergeCell ref="A18:A19"/>
    <mergeCell ref="A63:A64"/>
    <mergeCell ref="D69:D70"/>
    <mergeCell ref="A65:E65"/>
    <mergeCell ref="A151:F151"/>
    <mergeCell ref="L117:M117"/>
    <mergeCell ref="F100:F101"/>
    <mergeCell ref="A117:A118"/>
    <mergeCell ref="C90:C91"/>
    <mergeCell ref="D90:D91"/>
    <mergeCell ref="E90:E91"/>
    <mergeCell ref="F90:F91"/>
    <mergeCell ref="E150:F150"/>
    <mergeCell ref="E100:E101"/>
    <mergeCell ref="D134:D135"/>
    <mergeCell ref="E134:E135"/>
    <mergeCell ref="L81:M81"/>
    <mergeCell ref="A100:A101"/>
    <mergeCell ref="B100:B101"/>
    <mergeCell ref="C100:C101"/>
    <mergeCell ref="B117:B118"/>
    <mergeCell ref="C117:C118"/>
    <mergeCell ref="D117:D118"/>
    <mergeCell ref="E117:E118"/>
    <mergeCell ref="E126:E127"/>
    <mergeCell ref="C69:C70"/>
    <mergeCell ref="G81:K81"/>
    <mergeCell ref="A83:E83"/>
    <mergeCell ref="A92:E92"/>
    <mergeCell ref="A102:E102"/>
    <mergeCell ref="A99:F99"/>
    <mergeCell ref="A89:F89"/>
    <mergeCell ref="A69:A70"/>
    <mergeCell ref="A71:E71"/>
    <mergeCell ref="E139:F139"/>
    <mergeCell ref="L126:M126"/>
    <mergeCell ref="N126:N127"/>
    <mergeCell ref="G117:K117"/>
    <mergeCell ref="L100:M100"/>
    <mergeCell ref="N134:N135"/>
    <mergeCell ref="G100:K100"/>
    <mergeCell ref="N117:N118"/>
    <mergeCell ref="G134:K134"/>
    <mergeCell ref="L134:M134"/>
    <mergeCell ref="N100:N101"/>
    <mergeCell ref="A128:E128"/>
    <mergeCell ref="G69:K69"/>
    <mergeCell ref="L69:M69"/>
    <mergeCell ref="L90:M90"/>
    <mergeCell ref="N90:N91"/>
    <mergeCell ref="N81:N82"/>
    <mergeCell ref="D100:D101"/>
    <mergeCell ref="B69:B70"/>
    <mergeCell ref="D126:D127"/>
  </mergeCells>
  <dataValidations count="6">
    <dataValidation type="list" operator="equal" allowBlank="1" sqref="O87">
      <formula1>"carabine,pistolet,arbalète,obusier,"</formula1>
    </dataValidation>
    <dataValidation type="list" operator="equal" allowBlank="1" sqref="Q93:Q98">
      <formula1>"carabine,pistolet,"</formula1>
    </dataValidation>
    <dataValidation type="list" operator="equal" allowBlank="1" sqref="IH20 IH128 IH71 II129:II132 II50 IH17 E55:E61 IH68 E93:E98 IU93:IU98 E66:E67">
      <formula1>"carabine,pistolet,,"</formula1>
    </dataValidation>
    <dataValidation type="list" operator="equal" allowBlank="1" sqref="IG20 IG128 D116 IG71 D88 IG68 IG17 IG99 IG12 IG80 D85">
      <formula1>"CG,Je,Da,Pro,Hon,Exc"</formula1>
    </dataValidation>
    <dataValidation type="list" operator="equal" allowBlank="1" sqref="E116 IH116 E88 E85">
      <formula1>"Carabine,Pistolet"</formula1>
    </dataValidation>
    <dataValidation type="list" operator="equal" allowBlank="1" sqref="IH50 IH129:IH132 D55:D61 D93:D98 IT93:IT98 D66:D67 IV66:IV67 D129:D132 D86:D87 IR86:IR87 IR84 D21:D50 D84 D120:D124">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H64"/>
  <sheetViews>
    <sheetView zoomScalePageLayoutView="0" workbookViewId="0" topLeftCell="A46">
      <selection activeCell="A34" sqref="A34:IV34"/>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58" t="s">
        <v>319</v>
      </c>
      <c r="B1" s="558"/>
      <c r="C1" s="558"/>
      <c r="D1" s="558"/>
      <c r="E1" s="558"/>
      <c r="F1" s="558"/>
      <c r="G1" s="558"/>
      <c r="H1" s="558"/>
    </row>
    <row r="2" spans="1:8" ht="18.75">
      <c r="A2" s="21" t="s">
        <v>2</v>
      </c>
      <c r="B2" s="479" t="s">
        <v>521</v>
      </c>
      <c r="C2" s="479"/>
      <c r="D2" s="479"/>
      <c r="E2" s="21" t="s">
        <v>320</v>
      </c>
      <c r="F2" s="195" t="s">
        <v>323</v>
      </c>
      <c r="G2" s="21">
        <v>45</v>
      </c>
      <c r="H2" s="195" t="s">
        <v>295</v>
      </c>
    </row>
    <row r="3" spans="1:8" ht="18.75">
      <c r="A3" s="21" t="s">
        <v>322</v>
      </c>
      <c r="B3" s="479" t="s">
        <v>523</v>
      </c>
      <c r="C3" s="479"/>
      <c r="D3" s="479"/>
      <c r="E3" s="21" t="s">
        <v>3</v>
      </c>
      <c r="F3" s="571" t="s">
        <v>522</v>
      </c>
      <c r="G3" s="572"/>
      <c r="H3" s="573"/>
    </row>
    <row r="4" spans="1:8" ht="15.75">
      <c r="A4" s="565"/>
      <c r="B4" s="568" t="s">
        <v>324</v>
      </c>
      <c r="C4" s="569"/>
      <c r="D4" s="569"/>
      <c r="E4" s="569"/>
      <c r="F4" s="569"/>
      <c r="G4" s="569"/>
      <c r="H4" s="570"/>
    </row>
    <row r="5" spans="1:8" ht="15">
      <c r="A5" s="566"/>
      <c r="B5" s="539" t="s">
        <v>325</v>
      </c>
      <c r="C5" s="544"/>
      <c r="D5" s="544"/>
      <c r="E5" s="544"/>
      <c r="F5" s="544"/>
      <c r="G5" s="544"/>
      <c r="H5" s="540"/>
    </row>
    <row r="6" spans="1:8" ht="15">
      <c r="A6" s="566"/>
      <c r="B6" s="539" t="s">
        <v>326</v>
      </c>
      <c r="C6" s="544"/>
      <c r="D6" s="544"/>
      <c r="E6" s="544"/>
      <c r="F6" s="544"/>
      <c r="G6" s="544"/>
      <c r="H6" s="540"/>
    </row>
    <row r="7" spans="1:8" ht="15">
      <c r="A7" s="566"/>
      <c r="B7" s="539" t="s">
        <v>327</v>
      </c>
      <c r="C7" s="544"/>
      <c r="D7" s="544"/>
      <c r="E7" s="544"/>
      <c r="F7" s="544"/>
      <c r="G7" s="544"/>
      <c r="H7" s="540"/>
    </row>
    <row r="8" spans="1:8" ht="15">
      <c r="A8" s="567"/>
      <c r="B8" s="539" t="s">
        <v>330</v>
      </c>
      <c r="C8" s="544"/>
      <c r="D8" s="544"/>
      <c r="E8" s="544"/>
      <c r="F8" s="544"/>
      <c r="G8" s="544"/>
      <c r="H8" s="540"/>
    </row>
    <row r="9" spans="1:8" ht="15.75">
      <c r="A9" s="466" t="s">
        <v>0</v>
      </c>
      <c r="B9" s="466"/>
      <c r="C9" s="466" t="s">
        <v>1</v>
      </c>
      <c r="D9" s="466"/>
      <c r="E9" s="467" t="s">
        <v>321</v>
      </c>
      <c r="F9" s="469"/>
      <c r="G9" s="6" t="s">
        <v>3</v>
      </c>
      <c r="H9" s="6" t="s">
        <v>11</v>
      </c>
    </row>
    <row r="10" spans="1:8" s="391" customFormat="1" ht="21">
      <c r="A10" s="574" t="s">
        <v>524</v>
      </c>
      <c r="B10" s="574"/>
      <c r="C10" s="574" t="s">
        <v>526</v>
      </c>
      <c r="D10" s="574"/>
      <c r="E10" s="619"/>
      <c r="F10" s="620"/>
      <c r="G10" s="385"/>
      <c r="H10" s="385"/>
    </row>
    <row r="11" spans="1:8" s="391" customFormat="1" ht="21">
      <c r="A11" s="574" t="s">
        <v>405</v>
      </c>
      <c r="B11" s="574"/>
      <c r="C11" s="574" t="s">
        <v>114</v>
      </c>
      <c r="D11" s="574"/>
      <c r="E11" s="619"/>
      <c r="F11" s="620"/>
      <c r="G11" s="385"/>
      <c r="H11" s="385"/>
    </row>
    <row r="12" spans="1:8" s="391" customFormat="1" ht="21">
      <c r="A12" s="574" t="s">
        <v>406</v>
      </c>
      <c r="B12" s="574"/>
      <c r="C12" s="574" t="s">
        <v>525</v>
      </c>
      <c r="D12" s="574"/>
      <c r="E12" s="619"/>
      <c r="F12" s="620"/>
      <c r="G12" s="385"/>
      <c r="H12" s="385"/>
    </row>
    <row r="13" spans="1:8" s="391" customFormat="1" ht="21">
      <c r="A13" s="574"/>
      <c r="B13" s="574"/>
      <c r="C13" s="574"/>
      <c r="D13" s="574"/>
      <c r="E13" s="619"/>
      <c r="F13" s="620"/>
      <c r="G13" s="385"/>
      <c r="H13" s="385"/>
    </row>
    <row r="14" spans="1:8" ht="15">
      <c r="A14" s="511" t="s">
        <v>328</v>
      </c>
      <c r="B14" s="511"/>
      <c r="C14" s="511"/>
      <c r="D14" s="511"/>
      <c r="E14" s="559" t="s">
        <v>137</v>
      </c>
      <c r="F14" s="560"/>
      <c r="G14" s="574"/>
      <c r="H14" s="574"/>
    </row>
    <row r="15" spans="1:8" ht="15">
      <c r="A15" s="511" t="s">
        <v>329</v>
      </c>
      <c r="B15" s="511"/>
      <c r="C15" s="511"/>
      <c r="D15" s="511"/>
      <c r="E15" s="561"/>
      <c r="F15" s="562"/>
      <c r="G15" s="574"/>
      <c r="H15" s="574"/>
    </row>
    <row r="16" spans="1:8" ht="15">
      <c r="A16" s="563"/>
      <c r="B16" s="563"/>
      <c r="C16" s="563"/>
      <c r="D16" s="563"/>
      <c r="E16" s="563"/>
      <c r="F16" s="563"/>
      <c r="G16" s="563"/>
      <c r="H16" s="563"/>
    </row>
    <row r="17" spans="1:8" ht="15">
      <c r="A17" s="564"/>
      <c r="B17" s="564"/>
      <c r="C17" s="564"/>
      <c r="D17" s="564"/>
      <c r="E17" s="564"/>
      <c r="F17" s="564"/>
      <c r="G17" s="564"/>
      <c r="H17" s="564"/>
    </row>
    <row r="18" spans="1:8" ht="31.5">
      <c r="A18" s="558" t="s">
        <v>319</v>
      </c>
      <c r="B18" s="558"/>
      <c r="C18" s="558"/>
      <c r="D18" s="558"/>
      <c r="E18" s="558"/>
      <c r="F18" s="558"/>
      <c r="G18" s="558"/>
      <c r="H18" s="558"/>
    </row>
    <row r="19" spans="1:8" s="390" customFormat="1" ht="18.75">
      <c r="A19" s="21" t="s">
        <v>2</v>
      </c>
      <c r="B19" s="479" t="s">
        <v>540</v>
      </c>
      <c r="C19" s="479"/>
      <c r="D19" s="479"/>
      <c r="E19" s="21" t="s">
        <v>320</v>
      </c>
      <c r="F19" s="195" t="s">
        <v>323</v>
      </c>
      <c r="G19" s="21">
        <v>45</v>
      </c>
      <c r="H19" s="195" t="s">
        <v>300</v>
      </c>
    </row>
    <row r="20" spans="1:8" s="390" customFormat="1" ht="18.75">
      <c r="A20" s="21" t="s">
        <v>322</v>
      </c>
      <c r="B20" s="479" t="s">
        <v>523</v>
      </c>
      <c r="C20" s="479"/>
      <c r="D20" s="479"/>
      <c r="E20" s="21" t="s">
        <v>3</v>
      </c>
      <c r="F20" s="571" t="s">
        <v>522</v>
      </c>
      <c r="G20" s="572"/>
      <c r="H20" s="573"/>
    </row>
    <row r="21" spans="1:8" ht="15.75">
      <c r="A21" s="565"/>
      <c r="B21" s="568" t="s">
        <v>324</v>
      </c>
      <c r="C21" s="569"/>
      <c r="D21" s="569"/>
      <c r="E21" s="569"/>
      <c r="F21" s="569"/>
      <c r="G21" s="569"/>
      <c r="H21" s="570"/>
    </row>
    <row r="22" spans="1:8" ht="15">
      <c r="A22" s="566"/>
      <c r="B22" s="539" t="s">
        <v>325</v>
      </c>
      <c r="C22" s="544"/>
      <c r="D22" s="544"/>
      <c r="E22" s="544"/>
      <c r="F22" s="544"/>
      <c r="G22" s="544"/>
      <c r="H22" s="540"/>
    </row>
    <row r="23" spans="1:8" ht="15">
      <c r="A23" s="566"/>
      <c r="B23" s="539" t="s">
        <v>326</v>
      </c>
      <c r="C23" s="544"/>
      <c r="D23" s="544"/>
      <c r="E23" s="544"/>
      <c r="F23" s="544"/>
      <c r="G23" s="544"/>
      <c r="H23" s="540"/>
    </row>
    <row r="24" spans="1:8" ht="15">
      <c r="A24" s="566"/>
      <c r="B24" s="539" t="s">
        <v>327</v>
      </c>
      <c r="C24" s="544"/>
      <c r="D24" s="544"/>
      <c r="E24" s="544"/>
      <c r="F24" s="544"/>
      <c r="G24" s="544"/>
      <c r="H24" s="540"/>
    </row>
    <row r="25" spans="1:8" ht="15">
      <c r="A25" s="567"/>
      <c r="B25" s="539" t="s">
        <v>330</v>
      </c>
      <c r="C25" s="544"/>
      <c r="D25" s="544"/>
      <c r="E25" s="544"/>
      <c r="F25" s="544"/>
      <c r="G25" s="544"/>
      <c r="H25" s="540"/>
    </row>
    <row r="26" spans="1:8" ht="15.75">
      <c r="A26" s="466" t="s">
        <v>0</v>
      </c>
      <c r="B26" s="466"/>
      <c r="C26" s="466" t="s">
        <v>1</v>
      </c>
      <c r="D26" s="466"/>
      <c r="E26" s="467" t="s">
        <v>321</v>
      </c>
      <c r="F26" s="469"/>
      <c r="G26" s="6" t="s">
        <v>3</v>
      </c>
      <c r="H26" s="6" t="s">
        <v>11</v>
      </c>
    </row>
    <row r="27" spans="1:8" s="391" customFormat="1" ht="21">
      <c r="A27" s="640" t="s">
        <v>453</v>
      </c>
      <c r="B27" s="641"/>
      <c r="C27" s="640" t="s">
        <v>463</v>
      </c>
      <c r="D27" s="642"/>
      <c r="E27" s="619"/>
      <c r="F27" s="620"/>
      <c r="G27" s="385"/>
      <c r="H27" s="392"/>
    </row>
    <row r="28" spans="1:8" s="391" customFormat="1" ht="21">
      <c r="A28" s="643" t="s">
        <v>357</v>
      </c>
      <c r="B28" s="644"/>
      <c r="C28" s="645" t="s">
        <v>354</v>
      </c>
      <c r="D28" s="630"/>
      <c r="E28" s="619"/>
      <c r="F28" s="620"/>
      <c r="G28" s="385"/>
      <c r="H28" s="392"/>
    </row>
    <row r="29" spans="1:8" s="391" customFormat="1" ht="21">
      <c r="A29" s="637" t="s">
        <v>490</v>
      </c>
      <c r="B29" s="639"/>
      <c r="C29" s="637" t="s">
        <v>491</v>
      </c>
      <c r="D29" s="638"/>
      <c r="E29" s="619"/>
      <c r="F29" s="620"/>
      <c r="G29" s="385"/>
      <c r="H29" s="385"/>
    </row>
    <row r="30" spans="1:8" s="391" customFormat="1" ht="21">
      <c r="A30" s="574"/>
      <c r="B30" s="574"/>
      <c r="C30" s="574"/>
      <c r="D30" s="574"/>
      <c r="E30" s="619"/>
      <c r="F30" s="620"/>
      <c r="G30" s="385"/>
      <c r="H30" s="385"/>
    </row>
    <row r="31" spans="1:8" ht="15">
      <c r="A31" s="511" t="s">
        <v>328</v>
      </c>
      <c r="B31" s="511"/>
      <c r="C31" s="511"/>
      <c r="D31" s="511"/>
      <c r="E31" s="559" t="s">
        <v>137</v>
      </c>
      <c r="F31" s="560"/>
      <c r="G31" s="574"/>
      <c r="H31" s="574"/>
    </row>
    <row r="32" spans="1:8" ht="15">
      <c r="A32" s="511" t="s">
        <v>329</v>
      </c>
      <c r="B32" s="511"/>
      <c r="C32" s="511"/>
      <c r="D32" s="511"/>
      <c r="E32" s="561"/>
      <c r="F32" s="562"/>
      <c r="G32" s="574"/>
      <c r="H32" s="574"/>
    </row>
    <row r="34" spans="1:8" ht="31.5">
      <c r="A34" s="558" t="s">
        <v>319</v>
      </c>
      <c r="B34" s="558"/>
      <c r="C34" s="558"/>
      <c r="D34" s="558"/>
      <c r="E34" s="558"/>
      <c r="F34" s="558"/>
      <c r="G34" s="558"/>
      <c r="H34" s="558"/>
    </row>
    <row r="35" spans="1:8" s="390" customFormat="1" ht="18.75">
      <c r="A35" s="21" t="s">
        <v>2</v>
      </c>
      <c r="B35" s="479" t="s">
        <v>13</v>
      </c>
      <c r="C35" s="479"/>
      <c r="D35" s="479"/>
      <c r="E35" s="21" t="s">
        <v>320</v>
      </c>
      <c r="F35" s="195" t="s">
        <v>323</v>
      </c>
      <c r="G35" s="21">
        <v>45</v>
      </c>
      <c r="H35" s="195" t="s">
        <v>233</v>
      </c>
    </row>
    <row r="36" spans="1:8" s="390" customFormat="1" ht="18.75">
      <c r="A36" s="21" t="s">
        <v>322</v>
      </c>
      <c r="B36" s="479" t="s">
        <v>523</v>
      </c>
      <c r="C36" s="479"/>
      <c r="D36" s="479"/>
      <c r="E36" s="21" t="s">
        <v>3</v>
      </c>
      <c r="F36" s="571" t="s">
        <v>522</v>
      </c>
      <c r="G36" s="572"/>
      <c r="H36" s="573"/>
    </row>
    <row r="37" spans="1:8" ht="15.75">
      <c r="A37" s="565"/>
      <c r="B37" s="568" t="s">
        <v>324</v>
      </c>
      <c r="C37" s="569"/>
      <c r="D37" s="569"/>
      <c r="E37" s="569"/>
      <c r="F37" s="569"/>
      <c r="G37" s="569"/>
      <c r="H37" s="570"/>
    </row>
    <row r="38" spans="1:8" ht="15">
      <c r="A38" s="566"/>
      <c r="B38" s="539" t="s">
        <v>325</v>
      </c>
      <c r="C38" s="544"/>
      <c r="D38" s="544"/>
      <c r="E38" s="544"/>
      <c r="F38" s="544"/>
      <c r="G38" s="544"/>
      <c r="H38" s="540"/>
    </row>
    <row r="39" spans="1:8" ht="15">
      <c r="A39" s="566"/>
      <c r="B39" s="539" t="s">
        <v>326</v>
      </c>
      <c r="C39" s="544"/>
      <c r="D39" s="544"/>
      <c r="E39" s="544"/>
      <c r="F39" s="544"/>
      <c r="G39" s="544"/>
      <c r="H39" s="540"/>
    </row>
    <row r="40" spans="1:8" ht="15">
      <c r="A40" s="566"/>
      <c r="B40" s="539" t="s">
        <v>327</v>
      </c>
      <c r="C40" s="544"/>
      <c r="D40" s="544"/>
      <c r="E40" s="544"/>
      <c r="F40" s="544"/>
      <c r="G40" s="544"/>
      <c r="H40" s="540"/>
    </row>
    <row r="41" spans="1:8" ht="15">
      <c r="A41" s="567"/>
      <c r="B41" s="539" t="s">
        <v>330</v>
      </c>
      <c r="C41" s="544"/>
      <c r="D41" s="544"/>
      <c r="E41" s="544"/>
      <c r="F41" s="544"/>
      <c r="G41" s="544"/>
      <c r="H41" s="540"/>
    </row>
    <row r="42" spans="1:8" ht="15.75">
      <c r="A42" s="466" t="s">
        <v>0</v>
      </c>
      <c r="B42" s="466"/>
      <c r="C42" s="466" t="s">
        <v>1</v>
      </c>
      <c r="D42" s="466"/>
      <c r="E42" s="467" t="s">
        <v>321</v>
      </c>
      <c r="F42" s="469"/>
      <c r="G42" s="6" t="s">
        <v>3</v>
      </c>
      <c r="H42" s="6" t="s">
        <v>11</v>
      </c>
    </row>
    <row r="43" spans="1:8" s="391" customFormat="1" ht="21">
      <c r="A43" s="640" t="s">
        <v>398</v>
      </c>
      <c r="B43" s="641"/>
      <c r="C43" s="640" t="s">
        <v>538</v>
      </c>
      <c r="D43" s="642"/>
      <c r="E43" s="619"/>
      <c r="F43" s="620"/>
      <c r="G43" s="385"/>
      <c r="H43" s="392"/>
    </row>
    <row r="44" spans="1:8" s="391" customFormat="1" ht="21">
      <c r="A44" s="643" t="s">
        <v>487</v>
      </c>
      <c r="B44" s="644"/>
      <c r="C44" s="645" t="s">
        <v>539</v>
      </c>
      <c r="D44" s="630"/>
      <c r="E44" s="619"/>
      <c r="F44" s="620"/>
      <c r="G44" s="385"/>
      <c r="H44" s="392"/>
    </row>
    <row r="45" spans="1:8" s="391" customFormat="1" ht="21">
      <c r="A45" s="637" t="s">
        <v>361</v>
      </c>
      <c r="B45" s="639"/>
      <c r="C45" s="637" t="s">
        <v>149</v>
      </c>
      <c r="D45" s="638"/>
      <c r="E45" s="619"/>
      <c r="F45" s="620"/>
      <c r="G45" s="385"/>
      <c r="H45" s="385"/>
    </row>
    <row r="46" spans="1:8" s="391" customFormat="1" ht="21">
      <c r="A46" s="574" t="s">
        <v>483</v>
      </c>
      <c r="B46" s="574"/>
      <c r="C46" s="574" t="s">
        <v>541</v>
      </c>
      <c r="D46" s="574"/>
      <c r="E46" s="619"/>
      <c r="F46" s="620"/>
      <c r="G46" s="385"/>
      <c r="H46" s="385"/>
    </row>
    <row r="47" spans="1:8" ht="15">
      <c r="A47" s="511" t="s">
        <v>328</v>
      </c>
      <c r="B47" s="511"/>
      <c r="C47" s="511"/>
      <c r="D47" s="511"/>
      <c r="E47" s="559" t="s">
        <v>137</v>
      </c>
      <c r="F47" s="560"/>
      <c r="G47" s="574"/>
      <c r="H47" s="574"/>
    </row>
    <row r="48" spans="1:8" ht="15">
      <c r="A48" s="511" t="s">
        <v>329</v>
      </c>
      <c r="B48" s="511"/>
      <c r="C48" s="511"/>
      <c r="D48" s="511"/>
      <c r="E48" s="561"/>
      <c r="F48" s="562"/>
      <c r="G48" s="574"/>
      <c r="H48" s="574"/>
    </row>
    <row r="50" spans="1:8" ht="31.5">
      <c r="A50" s="558" t="s">
        <v>319</v>
      </c>
      <c r="B50" s="558"/>
      <c r="C50" s="558"/>
      <c r="D50" s="558"/>
      <c r="E50" s="558"/>
      <c r="F50" s="558"/>
      <c r="G50" s="558"/>
      <c r="H50" s="558"/>
    </row>
    <row r="51" spans="1:8" s="390" customFormat="1" ht="18.75">
      <c r="A51" s="21" t="s">
        <v>2</v>
      </c>
      <c r="B51" s="479" t="s">
        <v>558</v>
      </c>
      <c r="C51" s="479"/>
      <c r="D51" s="479"/>
      <c r="E51" s="21" t="s">
        <v>320</v>
      </c>
      <c r="F51" s="195" t="s">
        <v>323</v>
      </c>
      <c r="G51" s="21">
        <v>45</v>
      </c>
      <c r="H51" s="195" t="s">
        <v>437</v>
      </c>
    </row>
    <row r="52" spans="1:8" s="390" customFormat="1" ht="18.75">
      <c r="A52" s="21" t="s">
        <v>322</v>
      </c>
      <c r="B52" s="479" t="s">
        <v>523</v>
      </c>
      <c r="C52" s="479"/>
      <c r="D52" s="479"/>
      <c r="E52" s="21" t="s">
        <v>3</v>
      </c>
      <c r="F52" s="571" t="s">
        <v>522</v>
      </c>
      <c r="G52" s="572"/>
      <c r="H52" s="573"/>
    </row>
    <row r="53" spans="1:8" ht="15.75">
      <c r="A53" s="565"/>
      <c r="B53" s="568" t="s">
        <v>324</v>
      </c>
      <c r="C53" s="569"/>
      <c r="D53" s="569"/>
      <c r="E53" s="569"/>
      <c r="F53" s="569"/>
      <c r="G53" s="569"/>
      <c r="H53" s="570"/>
    </row>
    <row r="54" spans="1:8" ht="15">
      <c r="A54" s="566"/>
      <c r="B54" s="539" t="s">
        <v>325</v>
      </c>
      <c r="C54" s="544"/>
      <c r="D54" s="544"/>
      <c r="E54" s="544"/>
      <c r="F54" s="544"/>
      <c r="G54" s="544"/>
      <c r="H54" s="540"/>
    </row>
    <row r="55" spans="1:8" ht="15">
      <c r="A55" s="566"/>
      <c r="B55" s="539" t="s">
        <v>326</v>
      </c>
      <c r="C55" s="544"/>
      <c r="D55" s="544"/>
      <c r="E55" s="544"/>
      <c r="F55" s="544"/>
      <c r="G55" s="544"/>
      <c r="H55" s="540"/>
    </row>
    <row r="56" spans="1:8" ht="15">
      <c r="A56" s="566"/>
      <c r="B56" s="539" t="s">
        <v>327</v>
      </c>
      <c r="C56" s="544"/>
      <c r="D56" s="544"/>
      <c r="E56" s="544"/>
      <c r="F56" s="544"/>
      <c r="G56" s="544"/>
      <c r="H56" s="540"/>
    </row>
    <row r="57" spans="1:8" ht="15">
      <c r="A57" s="567"/>
      <c r="B57" s="539" t="s">
        <v>330</v>
      </c>
      <c r="C57" s="544"/>
      <c r="D57" s="544"/>
      <c r="E57" s="544"/>
      <c r="F57" s="544"/>
      <c r="G57" s="544"/>
      <c r="H57" s="540"/>
    </row>
    <row r="58" spans="1:8" ht="15.75">
      <c r="A58" s="466" t="s">
        <v>0</v>
      </c>
      <c r="B58" s="466"/>
      <c r="C58" s="466" t="s">
        <v>1</v>
      </c>
      <c r="D58" s="466"/>
      <c r="E58" s="467" t="s">
        <v>321</v>
      </c>
      <c r="F58" s="469"/>
      <c r="G58" s="6" t="s">
        <v>3</v>
      </c>
      <c r="H58" s="6" t="s">
        <v>11</v>
      </c>
    </row>
    <row r="59" spans="1:8" s="391" customFormat="1" ht="21">
      <c r="A59" s="627" t="s">
        <v>440</v>
      </c>
      <c r="B59" s="628"/>
      <c r="C59" s="629" t="s">
        <v>441</v>
      </c>
      <c r="D59" s="630"/>
      <c r="E59" s="619"/>
      <c r="F59" s="620"/>
      <c r="G59" s="385"/>
      <c r="H59" s="392"/>
    </row>
    <row r="60" spans="1:8" s="391" customFormat="1" ht="21">
      <c r="A60" s="631" t="s">
        <v>438</v>
      </c>
      <c r="B60" s="632"/>
      <c r="C60" s="633" t="s">
        <v>439</v>
      </c>
      <c r="D60" s="634"/>
      <c r="E60" s="619"/>
      <c r="F60" s="620"/>
      <c r="G60" s="385"/>
      <c r="H60" s="392"/>
    </row>
    <row r="61" spans="1:8" s="391" customFormat="1" ht="21">
      <c r="A61" s="635" t="s">
        <v>225</v>
      </c>
      <c r="B61" s="636"/>
      <c r="C61" s="637" t="s">
        <v>334</v>
      </c>
      <c r="D61" s="638"/>
      <c r="E61" s="619"/>
      <c r="F61" s="620"/>
      <c r="G61" s="385"/>
      <c r="H61" s="385"/>
    </row>
    <row r="62" spans="1:8" s="391" customFormat="1" ht="21">
      <c r="A62" s="574"/>
      <c r="B62" s="574"/>
      <c r="C62" s="574"/>
      <c r="D62" s="574"/>
      <c r="E62" s="619"/>
      <c r="F62" s="620"/>
      <c r="G62" s="385"/>
      <c r="H62" s="385"/>
    </row>
    <row r="63" spans="1:8" ht="15">
      <c r="A63" s="511" t="s">
        <v>328</v>
      </c>
      <c r="B63" s="511"/>
      <c r="C63" s="511"/>
      <c r="D63" s="511"/>
      <c r="E63" s="559" t="s">
        <v>137</v>
      </c>
      <c r="F63" s="560"/>
      <c r="G63" s="574"/>
      <c r="H63" s="574"/>
    </row>
    <row r="64" spans="1:8" ht="15">
      <c r="A64" s="511" t="s">
        <v>329</v>
      </c>
      <c r="B64" s="511"/>
      <c r="C64" s="511"/>
      <c r="D64" s="511"/>
      <c r="E64" s="561"/>
      <c r="F64" s="562"/>
      <c r="G64" s="574"/>
      <c r="H64" s="574"/>
    </row>
  </sheetData>
  <sheetProtection/>
  <mergeCells count="125">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 ref="A13:B13"/>
    <mergeCell ref="C13:D13"/>
    <mergeCell ref="E13:F13"/>
    <mergeCell ref="A14:B14"/>
    <mergeCell ref="C14:D14"/>
    <mergeCell ref="E14:F15"/>
    <mergeCell ref="A11:B11"/>
    <mergeCell ref="C11:D11"/>
    <mergeCell ref="E11:F11"/>
    <mergeCell ref="A12:B12"/>
    <mergeCell ref="C12:D12"/>
    <mergeCell ref="E12:F12"/>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E27:F27"/>
    <mergeCell ref="A28:B28"/>
    <mergeCell ref="C28:D28"/>
    <mergeCell ref="E28:F28"/>
    <mergeCell ref="A29:B29"/>
    <mergeCell ref="C29:D29"/>
    <mergeCell ref="E29:F29"/>
    <mergeCell ref="B37:H37"/>
    <mergeCell ref="B38:H38"/>
    <mergeCell ref="B39:H39"/>
    <mergeCell ref="B40:H40"/>
    <mergeCell ref="B41:H41"/>
    <mergeCell ref="A26:B26"/>
    <mergeCell ref="C26:D26"/>
    <mergeCell ref="E26:F26"/>
    <mergeCell ref="A27:B27"/>
    <mergeCell ref="C27:D27"/>
    <mergeCell ref="A30:B30"/>
    <mergeCell ref="C30:D30"/>
    <mergeCell ref="E30:F30"/>
    <mergeCell ref="A31:B31"/>
    <mergeCell ref="C31:D31"/>
    <mergeCell ref="E31:F32"/>
    <mergeCell ref="A32:B32"/>
    <mergeCell ref="C32:D32"/>
    <mergeCell ref="A34:H34"/>
    <mergeCell ref="B35:D35"/>
    <mergeCell ref="A44:B44"/>
    <mergeCell ref="C44:D44"/>
    <mergeCell ref="E44:F44"/>
    <mergeCell ref="B36:D36"/>
    <mergeCell ref="F36:H36"/>
    <mergeCell ref="G31:H32"/>
    <mergeCell ref="A37:A41"/>
    <mergeCell ref="A45:B45"/>
    <mergeCell ref="C45:D45"/>
    <mergeCell ref="E45:F45"/>
    <mergeCell ref="A42:B42"/>
    <mergeCell ref="C42:D42"/>
    <mergeCell ref="E42:F42"/>
    <mergeCell ref="A43:B43"/>
    <mergeCell ref="C43:D43"/>
    <mergeCell ref="E43:F43"/>
    <mergeCell ref="G47:H48"/>
    <mergeCell ref="A48:B48"/>
    <mergeCell ref="C48:D48"/>
    <mergeCell ref="A46:B46"/>
    <mergeCell ref="C46:D46"/>
    <mergeCell ref="E46:F46"/>
    <mergeCell ref="A47:B47"/>
    <mergeCell ref="C47:D47"/>
    <mergeCell ref="E47:F48"/>
    <mergeCell ref="A50:H50"/>
    <mergeCell ref="B51:D51"/>
    <mergeCell ref="B52:D52"/>
    <mergeCell ref="F52:H52"/>
    <mergeCell ref="A53:A57"/>
    <mergeCell ref="B53:H53"/>
    <mergeCell ref="B54:H54"/>
    <mergeCell ref="B55:H55"/>
    <mergeCell ref="B56:H56"/>
    <mergeCell ref="B57:H57"/>
    <mergeCell ref="A60:B60"/>
    <mergeCell ref="C60:D60"/>
    <mergeCell ref="E60:F60"/>
    <mergeCell ref="A61:B61"/>
    <mergeCell ref="C61:D61"/>
    <mergeCell ref="E61:F61"/>
    <mergeCell ref="A58:B58"/>
    <mergeCell ref="C58:D58"/>
    <mergeCell ref="E58:F58"/>
    <mergeCell ref="A59:B59"/>
    <mergeCell ref="C59:D59"/>
    <mergeCell ref="E59:F59"/>
    <mergeCell ref="G63:H64"/>
    <mergeCell ref="A64:B64"/>
    <mergeCell ref="C64:D64"/>
    <mergeCell ref="A62:B62"/>
    <mergeCell ref="C62:D62"/>
    <mergeCell ref="E62:F62"/>
    <mergeCell ref="A63:B63"/>
    <mergeCell ref="C63:D63"/>
    <mergeCell ref="E63:F6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107"/>
  <sheetViews>
    <sheetView tabSelected="1" zoomScalePageLayoutView="0" workbookViewId="0" topLeftCell="A1">
      <selection activeCell="T21" sqref="T21"/>
    </sheetView>
  </sheetViews>
  <sheetFormatPr defaultColWidth="11.421875" defaultRowHeight="15"/>
  <cols>
    <col min="1" max="2" width="18.57421875" style="1" customWidth="1"/>
    <col min="3" max="3" width="11.421875" style="1" customWidth="1"/>
    <col min="4" max="8" width="4.28125" style="1" customWidth="1"/>
    <col min="9" max="9" width="3.57421875" style="1" customWidth="1"/>
    <col min="10" max="11" width="18.57421875" style="1" customWidth="1"/>
    <col min="12" max="12" width="11.421875" style="1" customWidth="1"/>
    <col min="13" max="17" width="4.28125" style="1" customWidth="1"/>
  </cols>
  <sheetData>
    <row r="1" spans="1:17" s="10" customFormat="1" ht="18.75" customHeight="1">
      <c r="A1" s="21" t="s">
        <v>16</v>
      </c>
      <c r="B1" s="21" t="s">
        <v>552</v>
      </c>
      <c r="C1" s="479" t="s">
        <v>126</v>
      </c>
      <c r="D1" s="479"/>
      <c r="E1" s="479"/>
      <c r="F1" s="479"/>
      <c r="G1" s="479"/>
      <c r="H1" s="479"/>
      <c r="I1" s="21"/>
      <c r="J1" s="21" t="s">
        <v>312</v>
      </c>
      <c r="K1" s="21" t="s">
        <v>134</v>
      </c>
      <c r="L1" s="480" t="s">
        <v>553</v>
      </c>
      <c r="M1" s="479"/>
      <c r="N1" s="479"/>
      <c r="O1" s="479"/>
      <c r="P1" s="479">
        <v>2023</v>
      </c>
      <c r="Q1" s="479"/>
    </row>
    <row r="2" spans="1:18" s="9" customFormat="1" ht="21">
      <c r="A2" s="376" t="s">
        <v>7</v>
      </c>
      <c r="B2" s="377">
        <v>44568</v>
      </c>
      <c r="C2" s="378" t="s">
        <v>128</v>
      </c>
      <c r="D2" s="378">
        <v>1</v>
      </c>
      <c r="E2" s="482" t="s">
        <v>20</v>
      </c>
      <c r="F2" s="483"/>
      <c r="G2" s="483"/>
      <c r="H2" s="484"/>
      <c r="I2" s="379"/>
      <c r="J2" s="376" t="s">
        <v>7</v>
      </c>
      <c r="K2" s="377">
        <v>44568</v>
      </c>
      <c r="L2" s="378" t="s">
        <v>128</v>
      </c>
      <c r="M2" s="378" t="s">
        <v>314</v>
      </c>
      <c r="N2" s="485" t="s">
        <v>18</v>
      </c>
      <c r="O2" s="486"/>
      <c r="P2" s="486"/>
      <c r="Q2" s="487"/>
      <c r="R2" s="10"/>
    </row>
    <row r="3" spans="1:18" s="9" customFormat="1" ht="27.75">
      <c r="A3" s="6" t="s">
        <v>0</v>
      </c>
      <c r="B3" s="6" t="s">
        <v>1</v>
      </c>
      <c r="C3" s="6" t="s">
        <v>227</v>
      </c>
      <c r="D3" s="22" t="s">
        <v>3</v>
      </c>
      <c r="E3" s="22" t="s">
        <v>4</v>
      </c>
      <c r="F3" s="22" t="s">
        <v>8</v>
      </c>
      <c r="G3" s="22" t="s">
        <v>5</v>
      </c>
      <c r="H3" s="22" t="s">
        <v>6</v>
      </c>
      <c r="I3" s="22"/>
      <c r="J3" s="6" t="s">
        <v>0</v>
      </c>
      <c r="K3" s="6" t="s">
        <v>1</v>
      </c>
      <c r="L3" s="36" t="s">
        <v>17</v>
      </c>
      <c r="M3" s="22" t="s">
        <v>3</v>
      </c>
      <c r="N3" s="22" t="s">
        <v>4</v>
      </c>
      <c r="O3" s="22" t="s">
        <v>8</v>
      </c>
      <c r="P3" s="22" t="s">
        <v>5</v>
      </c>
      <c r="Q3" s="22" t="s">
        <v>6</v>
      </c>
      <c r="R3" s="10"/>
    </row>
    <row r="4" spans="1:18" s="9" customFormat="1" ht="18.75" customHeight="1">
      <c r="A4" s="275" t="s">
        <v>453</v>
      </c>
      <c r="B4" s="275" t="s">
        <v>463</v>
      </c>
      <c r="C4" s="276" t="s">
        <v>300</v>
      </c>
      <c r="D4" s="277" t="s">
        <v>38</v>
      </c>
      <c r="E4" s="12"/>
      <c r="F4" s="12"/>
      <c r="G4" s="12"/>
      <c r="H4" s="12"/>
      <c r="I4" s="12">
        <v>1</v>
      </c>
      <c r="J4" s="275" t="s">
        <v>488</v>
      </c>
      <c r="K4" s="275" t="s">
        <v>489</v>
      </c>
      <c r="L4" s="276" t="s">
        <v>300</v>
      </c>
      <c r="M4" s="277" t="s">
        <v>38</v>
      </c>
      <c r="N4" s="12"/>
      <c r="O4" s="12"/>
      <c r="P4" s="12"/>
      <c r="Q4" s="12"/>
      <c r="R4" s="10"/>
    </row>
    <row r="5" spans="1:18" s="15" customFormat="1" ht="18.75" customHeight="1">
      <c r="A5" s="274" t="s">
        <v>417</v>
      </c>
      <c r="B5" s="275" t="s">
        <v>418</v>
      </c>
      <c r="C5" s="276" t="s">
        <v>335</v>
      </c>
      <c r="D5" s="277" t="s">
        <v>35</v>
      </c>
      <c r="E5" s="12"/>
      <c r="F5" s="12"/>
      <c r="G5" s="12"/>
      <c r="H5" s="12"/>
      <c r="I5" s="12">
        <v>2</v>
      </c>
      <c r="J5" s="279" t="s">
        <v>357</v>
      </c>
      <c r="K5" s="280" t="s">
        <v>354</v>
      </c>
      <c r="L5" s="281" t="s">
        <v>300</v>
      </c>
      <c r="M5" s="280" t="s">
        <v>35</v>
      </c>
      <c r="N5" s="12"/>
      <c r="O5" s="12"/>
      <c r="P5" s="12"/>
      <c r="Q5" s="12"/>
      <c r="R5" s="10"/>
    </row>
    <row r="6" spans="1:17" ht="17.25" customHeight="1">
      <c r="A6" s="279" t="s">
        <v>494</v>
      </c>
      <c r="B6" s="280" t="s">
        <v>495</v>
      </c>
      <c r="C6" s="281" t="s">
        <v>426</v>
      </c>
      <c r="D6" s="280" t="s">
        <v>39</v>
      </c>
      <c r="E6" s="12"/>
      <c r="F6" s="179"/>
      <c r="G6" s="108"/>
      <c r="H6" s="108"/>
      <c r="I6" s="83">
        <v>3</v>
      </c>
      <c r="J6" s="280" t="s">
        <v>374</v>
      </c>
      <c r="K6" s="280" t="s">
        <v>375</v>
      </c>
      <c r="L6" s="281" t="s">
        <v>300</v>
      </c>
      <c r="M6" s="280" t="s">
        <v>39</v>
      </c>
      <c r="N6" s="164"/>
      <c r="O6" s="12"/>
      <c r="P6" s="181"/>
      <c r="Q6" s="181"/>
    </row>
    <row r="7" spans="1:17" ht="17.25" customHeight="1">
      <c r="A7" s="174"/>
      <c r="B7" s="175"/>
      <c r="C7" s="176"/>
      <c r="D7" s="177"/>
      <c r="E7" s="180"/>
      <c r="F7" s="81"/>
      <c r="G7" s="108"/>
      <c r="H7" s="108"/>
      <c r="I7" s="83">
        <v>4</v>
      </c>
      <c r="J7" s="280" t="s">
        <v>358</v>
      </c>
      <c r="K7" s="280" t="s">
        <v>505</v>
      </c>
      <c r="L7" s="281" t="s">
        <v>300</v>
      </c>
      <c r="M7" s="280" t="s">
        <v>36</v>
      </c>
      <c r="N7" s="12"/>
      <c r="O7" s="12"/>
      <c r="P7" s="181"/>
      <c r="Q7" s="181"/>
    </row>
    <row r="8" spans="1:18" ht="18.75" customHeight="1">
      <c r="A8" s="80"/>
      <c r="B8" s="81"/>
      <c r="C8" s="82"/>
      <c r="D8" s="83"/>
      <c r="E8" s="12"/>
      <c r="F8" s="12"/>
      <c r="G8" s="12"/>
      <c r="H8" s="12"/>
      <c r="I8" s="12">
        <v>5</v>
      </c>
      <c r="J8" s="263" t="s">
        <v>487</v>
      </c>
      <c r="K8" s="263" t="s">
        <v>380</v>
      </c>
      <c r="L8" s="348" t="s">
        <v>233</v>
      </c>
      <c r="M8" s="349" t="s">
        <v>38</v>
      </c>
      <c r="N8" s="12"/>
      <c r="O8" s="12"/>
      <c r="P8" s="12"/>
      <c r="Q8" s="12"/>
      <c r="R8" s="10"/>
    </row>
    <row r="9" spans="1:18" ht="18.75" customHeight="1">
      <c r="A9" s="117"/>
      <c r="B9" s="201"/>
      <c r="C9" s="166"/>
      <c r="D9" s="165"/>
      <c r="E9" s="12"/>
      <c r="F9" s="12"/>
      <c r="G9" s="12"/>
      <c r="H9" s="12"/>
      <c r="I9" s="12">
        <v>6</v>
      </c>
      <c r="J9" s="263" t="s">
        <v>398</v>
      </c>
      <c r="K9" s="263" t="s">
        <v>362</v>
      </c>
      <c r="L9" s="348" t="s">
        <v>233</v>
      </c>
      <c r="M9" s="349" t="s">
        <v>38</v>
      </c>
      <c r="N9" s="12"/>
      <c r="O9" s="12"/>
      <c r="P9" s="12"/>
      <c r="Q9" s="12"/>
      <c r="R9" s="10"/>
    </row>
    <row r="10" spans="1:18" ht="18.75" customHeight="1">
      <c r="A10" s="117"/>
      <c r="B10" s="44"/>
      <c r="C10" s="166"/>
      <c r="D10" s="165"/>
      <c r="E10" s="12"/>
      <c r="F10" s="12"/>
      <c r="G10" s="12"/>
      <c r="H10" s="12"/>
      <c r="I10" s="12">
        <v>7</v>
      </c>
      <c r="J10" s="263" t="s">
        <v>398</v>
      </c>
      <c r="K10" s="263" t="s">
        <v>399</v>
      </c>
      <c r="L10" s="351" t="s">
        <v>233</v>
      </c>
      <c r="M10" s="347" t="s">
        <v>39</v>
      </c>
      <c r="N10" s="12"/>
      <c r="O10" s="12"/>
      <c r="P10" s="12"/>
      <c r="Q10" s="12"/>
      <c r="R10" s="10"/>
    </row>
    <row r="11" spans="1:18" ht="18.75" customHeight="1">
      <c r="A11" s="117"/>
      <c r="B11" s="44"/>
      <c r="C11" s="166"/>
      <c r="D11" s="165"/>
      <c r="E11" s="12"/>
      <c r="F11" s="12"/>
      <c r="G11" s="12"/>
      <c r="H11" s="12"/>
      <c r="I11" s="12">
        <v>8</v>
      </c>
      <c r="J11" s="263" t="s">
        <v>301</v>
      </c>
      <c r="K11" s="263" t="s">
        <v>395</v>
      </c>
      <c r="L11" s="348" t="s">
        <v>233</v>
      </c>
      <c r="M11" s="349" t="s">
        <v>36</v>
      </c>
      <c r="N11" s="12"/>
      <c r="O11" s="12"/>
      <c r="P11" s="12"/>
      <c r="Q11" s="12"/>
      <c r="R11" s="10"/>
    </row>
    <row r="12" spans="1:18" ht="18.75" customHeight="1">
      <c r="A12" s="381"/>
      <c r="B12" s="382"/>
      <c r="C12" s="166"/>
      <c r="D12" s="165"/>
      <c r="E12" s="12"/>
      <c r="F12" s="12"/>
      <c r="G12" s="12"/>
      <c r="H12" s="12"/>
      <c r="I12" s="12">
        <v>9</v>
      </c>
      <c r="J12" s="263" t="s">
        <v>470</v>
      </c>
      <c r="K12" s="263" t="s">
        <v>471</v>
      </c>
      <c r="L12" s="348" t="s">
        <v>233</v>
      </c>
      <c r="M12" s="349" t="s">
        <v>36</v>
      </c>
      <c r="N12" s="12"/>
      <c r="O12" s="12"/>
      <c r="P12" s="12"/>
      <c r="Q12" s="12"/>
      <c r="R12" s="10"/>
    </row>
    <row r="13" spans="1:18" ht="18.75" customHeight="1">
      <c r="A13" s="117"/>
      <c r="B13" s="44"/>
      <c r="C13" s="82"/>
      <c r="D13" s="83"/>
      <c r="E13" s="12"/>
      <c r="F13" s="12"/>
      <c r="G13" s="12"/>
      <c r="H13" s="12"/>
      <c r="I13" s="12">
        <v>10</v>
      </c>
      <c r="J13" s="274" t="s">
        <v>413</v>
      </c>
      <c r="K13" s="275" t="s">
        <v>414</v>
      </c>
      <c r="L13" s="276" t="s">
        <v>335</v>
      </c>
      <c r="M13" s="277" t="s">
        <v>39</v>
      </c>
      <c r="N13" s="164"/>
      <c r="O13" s="164"/>
      <c r="P13" s="12"/>
      <c r="Q13" s="12"/>
      <c r="R13" s="10"/>
    </row>
    <row r="14" spans="1:18" ht="18.75" customHeight="1">
      <c r="A14" s="258"/>
      <c r="B14" s="175"/>
      <c r="C14" s="227"/>
      <c r="D14" s="177"/>
      <c r="E14" s="12"/>
      <c r="F14" s="12"/>
      <c r="G14" s="12"/>
      <c r="H14" s="12"/>
      <c r="I14" s="12">
        <v>11</v>
      </c>
      <c r="J14" s="274" t="s">
        <v>506</v>
      </c>
      <c r="K14" s="275" t="s">
        <v>507</v>
      </c>
      <c r="L14" s="276" t="s">
        <v>335</v>
      </c>
      <c r="M14" s="277" t="s">
        <v>35</v>
      </c>
      <c r="N14" s="164"/>
      <c r="O14" s="164"/>
      <c r="P14" s="12"/>
      <c r="Q14" s="12"/>
      <c r="R14" s="10"/>
    </row>
    <row r="15" spans="1:18" ht="18.75" customHeight="1">
      <c r="A15" s="174"/>
      <c r="B15" s="175"/>
      <c r="C15" s="129"/>
      <c r="D15" s="177"/>
      <c r="E15" s="12"/>
      <c r="F15" s="12"/>
      <c r="G15" s="12"/>
      <c r="H15" s="12"/>
      <c r="I15" s="12">
        <v>12</v>
      </c>
      <c r="J15" s="274" t="s">
        <v>415</v>
      </c>
      <c r="K15" s="275" t="s">
        <v>416</v>
      </c>
      <c r="L15" s="276" t="s">
        <v>335</v>
      </c>
      <c r="M15" s="277" t="s">
        <v>36</v>
      </c>
      <c r="N15" s="164"/>
      <c r="O15" s="164"/>
      <c r="P15" s="12"/>
      <c r="Q15" s="12"/>
      <c r="R15" s="10"/>
    </row>
    <row r="16" spans="1:18" ht="18.75" customHeight="1">
      <c r="A16" s="182"/>
      <c r="B16" s="183"/>
      <c r="C16" s="48"/>
      <c r="D16" s="49"/>
      <c r="E16" s="12"/>
      <c r="F16" s="12"/>
      <c r="G16" s="12"/>
      <c r="H16" s="12"/>
      <c r="I16" s="12">
        <v>13</v>
      </c>
      <c r="J16" s="279" t="s">
        <v>496</v>
      </c>
      <c r="K16" s="280" t="s">
        <v>497</v>
      </c>
      <c r="L16" s="281" t="s">
        <v>426</v>
      </c>
      <c r="M16" s="280" t="s">
        <v>42</v>
      </c>
      <c r="N16" s="164"/>
      <c r="O16" s="164"/>
      <c r="P16" s="164"/>
      <c r="Q16" s="164"/>
      <c r="R16" s="10"/>
    </row>
    <row r="17" spans="1:18" ht="18.75" customHeight="1">
      <c r="A17" s="174"/>
      <c r="B17" s="175"/>
      <c r="C17" s="176"/>
      <c r="D17" s="177"/>
      <c r="E17" s="12"/>
      <c r="F17" s="12"/>
      <c r="G17" s="12"/>
      <c r="H17" s="12"/>
      <c r="I17" s="12">
        <v>14</v>
      </c>
      <c r="J17" s="279" t="s">
        <v>498</v>
      </c>
      <c r="K17" s="280" t="s">
        <v>499</v>
      </c>
      <c r="L17" s="281" t="s">
        <v>426</v>
      </c>
      <c r="M17" s="280" t="s">
        <v>42</v>
      </c>
      <c r="N17" s="12"/>
      <c r="O17" s="12"/>
      <c r="P17" s="164"/>
      <c r="Q17" s="164"/>
      <c r="R17" s="10"/>
    </row>
    <row r="18" spans="1:18" ht="18.75" customHeight="1">
      <c r="A18" s="175"/>
      <c r="B18" s="175"/>
      <c r="C18" s="176"/>
      <c r="D18" s="177"/>
      <c r="E18" s="12"/>
      <c r="F18" s="12"/>
      <c r="G18" s="12"/>
      <c r="H18" s="12"/>
      <c r="I18" s="12">
        <v>15</v>
      </c>
      <c r="J18" s="237" t="s">
        <v>356</v>
      </c>
      <c r="K18" s="238" t="s">
        <v>354</v>
      </c>
      <c r="L18" s="239" t="s">
        <v>295</v>
      </c>
      <c r="M18" s="238" t="s">
        <v>35</v>
      </c>
      <c r="N18" s="12"/>
      <c r="O18" s="12"/>
      <c r="P18" s="164"/>
      <c r="Q18" s="164"/>
      <c r="R18" s="10"/>
    </row>
    <row r="19" spans="1:18" ht="18.75" customHeight="1">
      <c r="A19" s="175"/>
      <c r="B19" s="175"/>
      <c r="C19" s="176"/>
      <c r="D19" s="177"/>
      <c r="E19" s="12"/>
      <c r="F19" s="12"/>
      <c r="G19" s="12"/>
      <c r="H19" s="12"/>
      <c r="I19" s="12">
        <v>16</v>
      </c>
      <c r="J19" s="237" t="s">
        <v>408</v>
      </c>
      <c r="K19" s="238" t="s">
        <v>445</v>
      </c>
      <c r="L19" s="239" t="s">
        <v>295</v>
      </c>
      <c r="M19" s="238" t="s">
        <v>58</v>
      </c>
      <c r="N19" s="12"/>
      <c r="O19" s="12"/>
      <c r="P19" s="164"/>
      <c r="Q19" s="164"/>
      <c r="R19" s="10"/>
    </row>
    <row r="20" spans="1:18" ht="18.75" customHeight="1">
      <c r="A20" s="174"/>
      <c r="B20" s="175"/>
      <c r="C20" s="176"/>
      <c r="D20" s="177"/>
      <c r="E20" s="12"/>
      <c r="F20" s="12"/>
      <c r="G20" s="12"/>
      <c r="H20" s="12"/>
      <c r="I20" s="12">
        <v>17</v>
      </c>
      <c r="J20" s="274" t="s">
        <v>372</v>
      </c>
      <c r="K20" s="275" t="s">
        <v>373</v>
      </c>
      <c r="L20" s="276" t="s">
        <v>347</v>
      </c>
      <c r="M20" s="277" t="s">
        <v>38</v>
      </c>
      <c r="N20" s="12"/>
      <c r="O20" s="12"/>
      <c r="P20" s="164"/>
      <c r="Q20" s="164"/>
      <c r="R20" s="10"/>
    </row>
    <row r="21" spans="1:18" ht="18.75" customHeight="1">
      <c r="A21" s="80"/>
      <c r="B21" s="81"/>
      <c r="C21" s="82"/>
      <c r="D21" s="83"/>
      <c r="E21" s="12"/>
      <c r="F21" s="12"/>
      <c r="G21" s="12"/>
      <c r="H21" s="12"/>
      <c r="I21" s="12">
        <v>18</v>
      </c>
      <c r="J21" s="309" t="s">
        <v>504</v>
      </c>
      <c r="K21" s="290" t="s">
        <v>505</v>
      </c>
      <c r="L21" s="270" t="s">
        <v>378</v>
      </c>
      <c r="M21" s="271" t="s">
        <v>36</v>
      </c>
      <c r="N21" s="12"/>
      <c r="O21" s="12"/>
      <c r="P21" s="12"/>
      <c r="Q21" s="12"/>
      <c r="R21" s="10"/>
    </row>
    <row r="22" spans="1:18" ht="18.75" customHeight="1">
      <c r="A22" s="264" t="s">
        <v>120</v>
      </c>
      <c r="B22" s="265" t="s">
        <v>331</v>
      </c>
      <c r="C22" s="266" t="s">
        <v>233</v>
      </c>
      <c r="D22" s="267" t="s">
        <v>38</v>
      </c>
      <c r="E22" s="191"/>
      <c r="F22" s="191"/>
      <c r="G22" s="191"/>
      <c r="H22" s="191"/>
      <c r="I22" s="191">
        <v>19</v>
      </c>
      <c r="J22" s="399"/>
      <c r="K22" s="400"/>
      <c r="L22" s="401"/>
      <c r="M22" s="402"/>
      <c r="N22" s="380"/>
      <c r="O22" s="191"/>
      <c r="P22" s="191"/>
      <c r="Q22" s="191"/>
      <c r="R22" s="10"/>
    </row>
    <row r="23" spans="1:18" ht="18.75" customHeight="1">
      <c r="A23" s="264" t="s">
        <v>349</v>
      </c>
      <c r="B23" s="265" t="s">
        <v>355</v>
      </c>
      <c r="C23" s="266" t="s">
        <v>233</v>
      </c>
      <c r="D23" s="267" t="s">
        <v>38</v>
      </c>
      <c r="E23" s="12"/>
      <c r="F23" s="12"/>
      <c r="G23" s="12"/>
      <c r="H23" s="12"/>
      <c r="I23" s="12">
        <v>20</v>
      </c>
      <c r="J23" s="264" t="s">
        <v>358</v>
      </c>
      <c r="K23" s="267" t="s">
        <v>331</v>
      </c>
      <c r="L23" s="266" t="s">
        <v>300</v>
      </c>
      <c r="M23" s="267" t="s">
        <v>35</v>
      </c>
      <c r="N23" s="12"/>
      <c r="O23" s="12"/>
      <c r="P23" s="12"/>
      <c r="Q23" s="12"/>
      <c r="R23" s="10"/>
    </row>
    <row r="24" spans="1:17" ht="26.25" customHeight="1">
      <c r="A24" s="488" t="s">
        <v>138</v>
      </c>
      <c r="B24" s="489"/>
      <c r="C24" s="490"/>
      <c r="D24" s="30">
        <f>SUM(E24:H24)</f>
        <v>0</v>
      </c>
      <c r="E24" s="30">
        <f>SUM(E4:E23)</f>
        <v>0</v>
      </c>
      <c r="F24" s="30">
        <f>SUM(F4:F23)</f>
        <v>0</v>
      </c>
      <c r="G24" s="30">
        <f>SUM(G4:G23)</f>
        <v>0</v>
      </c>
      <c r="H24" s="30">
        <f>SUM(H4:H23)</f>
        <v>0</v>
      </c>
      <c r="I24" s="30"/>
      <c r="J24" s="488" t="s">
        <v>138</v>
      </c>
      <c r="K24" s="489"/>
      <c r="L24" s="489"/>
      <c r="M24" s="30">
        <f>SUM(N24:Q24)</f>
        <v>0</v>
      </c>
      <c r="N24" s="30">
        <f>SUM(N4:N23)</f>
        <v>0</v>
      </c>
      <c r="O24" s="30">
        <f>SUM(O4:O23)</f>
        <v>0</v>
      </c>
      <c r="P24" s="30">
        <f>SUM(P4:P23)</f>
        <v>0</v>
      </c>
      <c r="Q24" s="30">
        <f>SUM(Q4:Q23)</f>
        <v>0</v>
      </c>
    </row>
    <row r="25" spans="1:17" s="10" customFormat="1" ht="18.75" customHeight="1">
      <c r="A25" s="21" t="s">
        <v>16</v>
      </c>
      <c r="B25" s="21" t="s">
        <v>552</v>
      </c>
      <c r="C25" s="479" t="s">
        <v>126</v>
      </c>
      <c r="D25" s="479"/>
      <c r="E25" s="479"/>
      <c r="F25" s="479"/>
      <c r="G25" s="479"/>
      <c r="H25" s="479"/>
      <c r="I25" s="21"/>
      <c r="J25" s="21" t="s">
        <v>312</v>
      </c>
      <c r="K25" s="21" t="s">
        <v>134</v>
      </c>
      <c r="L25" s="480" t="s">
        <v>553</v>
      </c>
      <c r="M25" s="479"/>
      <c r="N25" s="479"/>
      <c r="O25" s="479"/>
      <c r="P25" s="479">
        <v>2023</v>
      </c>
      <c r="Q25" s="479"/>
    </row>
    <row r="26" spans="1:18" s="9" customFormat="1" ht="18.75">
      <c r="A26" s="197" t="s">
        <v>7</v>
      </c>
      <c r="B26" s="198">
        <v>44568</v>
      </c>
      <c r="C26" s="199" t="s">
        <v>128</v>
      </c>
      <c r="D26" s="199" t="s">
        <v>129</v>
      </c>
      <c r="E26" s="474" t="s">
        <v>343</v>
      </c>
      <c r="F26" s="475"/>
      <c r="G26" s="475"/>
      <c r="H26" s="476"/>
      <c r="I26" s="200"/>
      <c r="J26" s="197" t="s">
        <v>7</v>
      </c>
      <c r="K26" s="198">
        <v>44639</v>
      </c>
      <c r="L26" s="199" t="s">
        <v>128</v>
      </c>
      <c r="M26" s="199" t="s">
        <v>130</v>
      </c>
      <c r="N26" s="474" t="s">
        <v>344</v>
      </c>
      <c r="O26" s="475"/>
      <c r="P26" s="475"/>
      <c r="Q26" s="476"/>
      <c r="R26" s="10"/>
    </row>
    <row r="27" spans="1:18" s="9" customFormat="1" ht="27.75">
      <c r="A27" s="6" t="s">
        <v>0</v>
      </c>
      <c r="B27" s="6" t="s">
        <v>1</v>
      </c>
      <c r="C27" s="6" t="s">
        <v>227</v>
      </c>
      <c r="D27" s="22" t="s">
        <v>3</v>
      </c>
      <c r="E27" s="22" t="s">
        <v>4</v>
      </c>
      <c r="F27" s="22" t="s">
        <v>8</v>
      </c>
      <c r="G27" s="22" t="s">
        <v>5</v>
      </c>
      <c r="H27" s="22" t="s">
        <v>6</v>
      </c>
      <c r="I27" s="22"/>
      <c r="J27" s="6" t="s">
        <v>0</v>
      </c>
      <c r="K27" s="6" t="s">
        <v>1</v>
      </c>
      <c r="L27" s="36" t="s">
        <v>17</v>
      </c>
      <c r="M27" s="22" t="s">
        <v>3</v>
      </c>
      <c r="N27" s="22" t="s">
        <v>4</v>
      </c>
      <c r="O27" s="22" t="s">
        <v>8</v>
      </c>
      <c r="P27" s="22" t="s">
        <v>5</v>
      </c>
      <c r="Q27" s="22" t="s">
        <v>6</v>
      </c>
      <c r="R27" s="10"/>
    </row>
    <row r="28" spans="1:17" ht="18.75" customHeight="1">
      <c r="A28" s="46" t="s">
        <v>519</v>
      </c>
      <c r="B28" s="47" t="s">
        <v>520</v>
      </c>
      <c r="C28" s="48" t="s">
        <v>298</v>
      </c>
      <c r="D28" s="49" t="s">
        <v>38</v>
      </c>
      <c r="E28" s="12"/>
      <c r="F28" s="12"/>
      <c r="G28" s="12"/>
      <c r="H28" s="12"/>
      <c r="I28" s="12">
        <v>1</v>
      </c>
      <c r="J28" s="275" t="s">
        <v>490</v>
      </c>
      <c r="K28" s="275" t="s">
        <v>491</v>
      </c>
      <c r="L28" s="276" t="s">
        <v>300</v>
      </c>
      <c r="M28" s="277" t="s">
        <v>38</v>
      </c>
      <c r="N28" s="12"/>
      <c r="O28" s="12"/>
      <c r="P28" s="12"/>
      <c r="Q28" s="12"/>
    </row>
    <row r="29" spans="1:17" ht="18.75" customHeight="1">
      <c r="A29" s="237" t="s">
        <v>348</v>
      </c>
      <c r="B29" s="238" t="s">
        <v>451</v>
      </c>
      <c r="C29" s="239" t="s">
        <v>295</v>
      </c>
      <c r="D29" s="238" t="s">
        <v>35</v>
      </c>
      <c r="E29" s="12"/>
      <c r="F29" s="12"/>
      <c r="G29" s="12"/>
      <c r="H29" s="12"/>
      <c r="I29" s="12">
        <v>2</v>
      </c>
      <c r="J29" s="280" t="s">
        <v>551</v>
      </c>
      <c r="K29" s="280" t="s">
        <v>505</v>
      </c>
      <c r="L29" s="281" t="s">
        <v>300</v>
      </c>
      <c r="M29" s="280" t="s">
        <v>35</v>
      </c>
      <c r="N29" s="12"/>
      <c r="O29" s="12"/>
      <c r="P29" s="12"/>
      <c r="Q29" s="12"/>
    </row>
    <row r="30" spans="1:17" ht="18.75" customHeight="1">
      <c r="A30" s="274" t="s">
        <v>400</v>
      </c>
      <c r="B30" s="275" t="s">
        <v>401</v>
      </c>
      <c r="C30" s="276" t="s">
        <v>347</v>
      </c>
      <c r="D30" s="277" t="s">
        <v>39</v>
      </c>
      <c r="E30" s="12"/>
      <c r="F30" s="12"/>
      <c r="G30" s="12"/>
      <c r="H30" s="12"/>
      <c r="I30" s="12">
        <v>3</v>
      </c>
      <c r="J30" s="275" t="s">
        <v>359</v>
      </c>
      <c r="K30" s="275" t="s">
        <v>360</v>
      </c>
      <c r="L30" s="276" t="s">
        <v>300</v>
      </c>
      <c r="M30" s="277" t="s">
        <v>38</v>
      </c>
      <c r="N30" s="12"/>
      <c r="O30" s="12"/>
      <c r="P30" s="12"/>
      <c r="Q30" s="12"/>
    </row>
    <row r="31" spans="1:17" ht="18.75" customHeight="1">
      <c r="A31" s="275" t="s">
        <v>310</v>
      </c>
      <c r="B31" s="275" t="s">
        <v>352</v>
      </c>
      <c r="C31" s="276" t="s">
        <v>378</v>
      </c>
      <c r="D31" s="277" t="s">
        <v>35</v>
      </c>
      <c r="E31" s="12"/>
      <c r="F31" s="12"/>
      <c r="G31" s="12"/>
      <c r="H31" s="12"/>
      <c r="I31" s="12">
        <v>4</v>
      </c>
      <c r="J31" s="353" t="s">
        <v>468</v>
      </c>
      <c r="K31" s="353" t="s">
        <v>469</v>
      </c>
      <c r="L31" s="348" t="s">
        <v>233</v>
      </c>
      <c r="M31" s="349" t="s">
        <v>58</v>
      </c>
      <c r="N31" s="12"/>
      <c r="O31" s="12"/>
      <c r="P31" s="12"/>
      <c r="Q31" s="12"/>
    </row>
    <row r="32" spans="1:17" ht="18.75" customHeight="1">
      <c r="A32" s="290" t="s">
        <v>502</v>
      </c>
      <c r="B32" s="290" t="s">
        <v>503</v>
      </c>
      <c r="C32" s="270" t="s">
        <v>378</v>
      </c>
      <c r="D32" s="271" t="s">
        <v>36</v>
      </c>
      <c r="E32" s="12"/>
      <c r="F32" s="12"/>
      <c r="G32" s="12"/>
      <c r="H32" s="12"/>
      <c r="I32" s="12">
        <v>5</v>
      </c>
      <c r="J32" s="353" t="s">
        <v>468</v>
      </c>
      <c r="K32" s="262" t="s">
        <v>518</v>
      </c>
      <c r="L32" s="261" t="s">
        <v>233</v>
      </c>
      <c r="M32" s="262" t="s">
        <v>36</v>
      </c>
      <c r="N32" s="12"/>
      <c r="O32" s="12"/>
      <c r="P32" s="12"/>
      <c r="Q32" s="12"/>
    </row>
    <row r="33" spans="1:17" ht="18.75" customHeight="1">
      <c r="A33" s="263"/>
      <c r="B33" s="263"/>
      <c r="C33" s="348"/>
      <c r="D33" s="349"/>
      <c r="E33" s="12"/>
      <c r="F33" s="12"/>
      <c r="G33" s="12"/>
      <c r="H33" s="12"/>
      <c r="I33" s="12">
        <v>6</v>
      </c>
      <c r="J33" s="263" t="s">
        <v>379</v>
      </c>
      <c r="K33" s="263" t="s">
        <v>354</v>
      </c>
      <c r="L33" s="348" t="s">
        <v>233</v>
      </c>
      <c r="M33" s="349" t="s">
        <v>35</v>
      </c>
      <c r="N33" s="12"/>
      <c r="O33" s="12"/>
      <c r="P33" s="12"/>
      <c r="Q33" s="12"/>
    </row>
    <row r="34" spans="1:17" ht="18.75" customHeight="1">
      <c r="A34" s="263"/>
      <c r="B34" s="263"/>
      <c r="C34" s="348"/>
      <c r="D34" s="349"/>
      <c r="E34" s="12"/>
      <c r="F34" s="12"/>
      <c r="G34" s="12"/>
      <c r="H34" s="12"/>
      <c r="I34" s="12">
        <v>7</v>
      </c>
      <c r="J34" s="274" t="s">
        <v>508</v>
      </c>
      <c r="K34" s="275" t="s">
        <v>509</v>
      </c>
      <c r="L34" s="276" t="s">
        <v>335</v>
      </c>
      <c r="M34" s="277" t="s">
        <v>38</v>
      </c>
      <c r="N34" s="12"/>
      <c r="O34" s="12"/>
      <c r="P34" s="12"/>
      <c r="Q34" s="12"/>
    </row>
    <row r="35" spans="1:17" ht="18.75" customHeight="1">
      <c r="A35" s="309"/>
      <c r="B35" s="290"/>
      <c r="C35" s="270"/>
      <c r="D35" s="271"/>
      <c r="E35" s="12"/>
      <c r="F35" s="12"/>
      <c r="G35" s="12"/>
      <c r="H35" s="12"/>
      <c r="I35" s="12">
        <v>8</v>
      </c>
      <c r="J35" s="170" t="s">
        <v>559</v>
      </c>
      <c r="K35" s="171" t="s">
        <v>560</v>
      </c>
      <c r="L35" s="172" t="s">
        <v>304</v>
      </c>
      <c r="M35" s="173" t="s">
        <v>36</v>
      </c>
      <c r="N35" s="12"/>
      <c r="O35" s="12"/>
      <c r="P35" s="12"/>
      <c r="Q35" s="12"/>
    </row>
    <row r="36" spans="1:17" s="4" customFormat="1" ht="18.75" customHeight="1">
      <c r="A36" s="403"/>
      <c r="B36" s="404"/>
      <c r="C36" s="405"/>
      <c r="D36" s="406"/>
      <c r="E36" s="12"/>
      <c r="F36" s="12"/>
      <c r="G36" s="12"/>
      <c r="H36" s="12"/>
      <c r="I36" s="12">
        <v>9</v>
      </c>
      <c r="J36" s="170" t="s">
        <v>561</v>
      </c>
      <c r="K36" s="171" t="s">
        <v>562</v>
      </c>
      <c r="L36" s="172" t="s">
        <v>304</v>
      </c>
      <c r="M36" s="173" t="s">
        <v>36</v>
      </c>
      <c r="N36" s="12"/>
      <c r="O36" s="12"/>
      <c r="P36" s="12"/>
      <c r="Q36" s="12"/>
    </row>
    <row r="37" spans="1:17" s="4" customFormat="1" ht="18.75" customHeight="1">
      <c r="A37" s="291"/>
      <c r="B37" s="262"/>
      <c r="C37" s="261"/>
      <c r="D37" s="262"/>
      <c r="E37" s="12"/>
      <c r="F37" s="12"/>
      <c r="G37" s="12"/>
      <c r="H37" s="12"/>
      <c r="I37" s="12">
        <v>10</v>
      </c>
      <c r="J37" s="170" t="s">
        <v>563</v>
      </c>
      <c r="K37" s="171" t="s">
        <v>564</v>
      </c>
      <c r="L37" s="172" t="s">
        <v>304</v>
      </c>
      <c r="M37" s="173" t="s">
        <v>36</v>
      </c>
      <c r="N37" s="12"/>
      <c r="O37" s="12"/>
      <c r="P37" s="12"/>
      <c r="Q37" s="12"/>
    </row>
    <row r="38" spans="1:17" s="4" customFormat="1" ht="18.75" customHeight="1">
      <c r="A38" s="292"/>
      <c r="B38" s="293"/>
      <c r="C38" s="294"/>
      <c r="D38" s="293"/>
      <c r="E38" s="12"/>
      <c r="F38" s="12"/>
      <c r="G38" s="12"/>
      <c r="H38" s="12"/>
      <c r="I38" s="12">
        <v>11</v>
      </c>
      <c r="J38" s="171" t="s">
        <v>428</v>
      </c>
      <c r="K38" s="171" t="s">
        <v>429</v>
      </c>
      <c r="L38" s="172" t="s">
        <v>304</v>
      </c>
      <c r="M38" s="173" t="s">
        <v>38</v>
      </c>
      <c r="N38" s="12"/>
      <c r="O38" s="12"/>
      <c r="P38" s="12"/>
      <c r="Q38" s="12"/>
    </row>
    <row r="39" spans="1:17" s="4" customFormat="1" ht="18.75" customHeight="1">
      <c r="A39" s="309"/>
      <c r="B39" s="290"/>
      <c r="C39" s="270"/>
      <c r="D39" s="271"/>
      <c r="E39" s="12"/>
      <c r="F39" s="12"/>
      <c r="G39" s="12"/>
      <c r="H39" s="12"/>
      <c r="I39" s="12">
        <v>12</v>
      </c>
      <c r="J39" s="237" t="s">
        <v>547</v>
      </c>
      <c r="K39" s="238" t="s">
        <v>444</v>
      </c>
      <c r="L39" s="239" t="s">
        <v>295</v>
      </c>
      <c r="M39" s="238" t="s">
        <v>42</v>
      </c>
      <c r="N39" s="12"/>
      <c r="O39" s="12"/>
      <c r="P39" s="12"/>
      <c r="Q39" s="12"/>
    </row>
    <row r="40" spans="1:17" s="4" customFormat="1" ht="18.75" customHeight="1">
      <c r="A40" s="309"/>
      <c r="B40" s="290"/>
      <c r="C40" s="270"/>
      <c r="D40" s="271"/>
      <c r="E40" s="12"/>
      <c r="F40" s="12"/>
      <c r="G40" s="12"/>
      <c r="H40" s="12"/>
      <c r="I40" s="12">
        <v>13</v>
      </c>
      <c r="J40" s="237" t="s">
        <v>407</v>
      </c>
      <c r="K40" s="238" t="s">
        <v>436</v>
      </c>
      <c r="L40" s="239" t="s">
        <v>295</v>
      </c>
      <c r="M40" s="238" t="s">
        <v>35</v>
      </c>
      <c r="N40" s="12"/>
      <c r="O40" s="12"/>
      <c r="P40" s="12"/>
      <c r="Q40" s="12"/>
    </row>
    <row r="41" spans="1:17" s="4" customFormat="1" ht="18.75" customHeight="1">
      <c r="A41" s="290"/>
      <c r="B41" s="290"/>
      <c r="C41" s="270"/>
      <c r="D41" s="271"/>
      <c r="E41" s="12"/>
      <c r="F41" s="12"/>
      <c r="G41" s="12"/>
      <c r="H41" s="12"/>
      <c r="I41" s="12">
        <v>14</v>
      </c>
      <c r="J41" s="237" t="s">
        <v>406</v>
      </c>
      <c r="K41" s="238" t="s">
        <v>447</v>
      </c>
      <c r="L41" s="239" t="s">
        <v>295</v>
      </c>
      <c r="M41" s="238" t="s">
        <v>38</v>
      </c>
      <c r="N41" s="12"/>
      <c r="O41" s="12"/>
      <c r="P41" s="12"/>
      <c r="Q41" s="12"/>
    </row>
    <row r="42" spans="1:17" s="4" customFormat="1" ht="18.75" customHeight="1">
      <c r="A42" s="353"/>
      <c r="B42" s="353"/>
      <c r="C42" s="348"/>
      <c r="D42" s="349"/>
      <c r="E42" s="12"/>
      <c r="F42" s="12"/>
      <c r="G42" s="12"/>
      <c r="H42" s="12"/>
      <c r="I42" s="12">
        <v>15</v>
      </c>
      <c r="J42" s="238" t="s">
        <v>410</v>
      </c>
      <c r="K42" s="238" t="s">
        <v>448</v>
      </c>
      <c r="L42" s="239" t="s">
        <v>295</v>
      </c>
      <c r="M42" s="238" t="s">
        <v>38</v>
      </c>
      <c r="N42" s="12"/>
      <c r="O42" s="12"/>
      <c r="P42" s="12"/>
      <c r="Q42" s="12"/>
    </row>
    <row r="43" spans="1:17" s="4" customFormat="1" ht="18.75" customHeight="1">
      <c r="A43" s="353"/>
      <c r="B43" s="290"/>
      <c r="C43" s="270"/>
      <c r="D43" s="271"/>
      <c r="E43" s="12"/>
      <c r="F43" s="12"/>
      <c r="G43" s="12"/>
      <c r="H43" s="12"/>
      <c r="I43" s="12">
        <v>16</v>
      </c>
      <c r="J43" s="237" t="s">
        <v>405</v>
      </c>
      <c r="K43" s="238" t="s">
        <v>331</v>
      </c>
      <c r="L43" s="239" t="s">
        <v>295</v>
      </c>
      <c r="M43" s="238" t="s">
        <v>38</v>
      </c>
      <c r="N43" s="12"/>
      <c r="O43" s="12"/>
      <c r="P43" s="12"/>
      <c r="Q43" s="12"/>
    </row>
    <row r="44" spans="1:17" s="4" customFormat="1" ht="18.75" customHeight="1">
      <c r="A44" s="282" t="s">
        <v>372</v>
      </c>
      <c r="B44" s="283" t="s">
        <v>373</v>
      </c>
      <c r="C44" s="268" t="s">
        <v>347</v>
      </c>
      <c r="D44" s="269" t="s">
        <v>38</v>
      </c>
      <c r="E44" s="345"/>
      <c r="F44" s="290"/>
      <c r="G44" s="12"/>
      <c r="H44" s="12"/>
      <c r="I44" s="12">
        <v>17</v>
      </c>
      <c r="J44" s="274" t="s">
        <v>511</v>
      </c>
      <c r="K44" s="275" t="s">
        <v>331</v>
      </c>
      <c r="L44" s="276" t="s">
        <v>437</v>
      </c>
      <c r="M44" s="277" t="s">
        <v>36</v>
      </c>
      <c r="N44" s="12"/>
      <c r="O44" s="12"/>
      <c r="P44" s="12"/>
      <c r="Q44" s="12"/>
    </row>
    <row r="45" spans="1:17" s="4" customFormat="1" ht="18.75" customHeight="1">
      <c r="A45" s="245" t="s">
        <v>548</v>
      </c>
      <c r="B45" s="245" t="s">
        <v>427</v>
      </c>
      <c r="C45" s="246" t="s">
        <v>295</v>
      </c>
      <c r="D45" s="245" t="s">
        <v>35</v>
      </c>
      <c r="E45" s="345"/>
      <c r="F45" s="290"/>
      <c r="G45" s="12"/>
      <c r="H45" s="12"/>
      <c r="I45" s="12">
        <v>18</v>
      </c>
      <c r="J45" s="274" t="s">
        <v>440</v>
      </c>
      <c r="K45" s="275" t="s">
        <v>441</v>
      </c>
      <c r="L45" s="276" t="s">
        <v>437</v>
      </c>
      <c r="M45" s="277" t="s">
        <v>38</v>
      </c>
      <c r="N45" s="12"/>
      <c r="O45" s="12"/>
      <c r="P45" s="12"/>
      <c r="Q45" s="12"/>
    </row>
    <row r="46" spans="1:17" s="4" customFormat="1" ht="18.75" customHeight="1">
      <c r="A46" s="411" t="s">
        <v>555</v>
      </c>
      <c r="B46" s="267" t="s">
        <v>556</v>
      </c>
      <c r="C46" s="266" t="s">
        <v>426</v>
      </c>
      <c r="D46" s="267" t="s">
        <v>38</v>
      </c>
      <c r="E46" s="345"/>
      <c r="F46" s="290"/>
      <c r="G46" s="12"/>
      <c r="H46" s="12"/>
      <c r="I46" s="12">
        <v>19</v>
      </c>
      <c r="J46" s="292"/>
      <c r="K46" s="293"/>
      <c r="L46" s="294"/>
      <c r="M46" s="293"/>
      <c r="N46" s="12"/>
      <c r="O46" s="12"/>
      <c r="P46" s="12"/>
      <c r="Q46" s="12"/>
    </row>
    <row r="47" spans="1:17" s="4" customFormat="1" ht="18.75" customHeight="1">
      <c r="A47" s="411" t="s">
        <v>492</v>
      </c>
      <c r="B47" s="267" t="s">
        <v>493</v>
      </c>
      <c r="C47" s="266" t="s">
        <v>426</v>
      </c>
      <c r="D47" s="267" t="s">
        <v>42</v>
      </c>
      <c r="E47" s="345"/>
      <c r="F47" s="290"/>
      <c r="G47" s="12"/>
      <c r="H47" s="12"/>
      <c r="I47" s="12">
        <v>20</v>
      </c>
      <c r="J47" s="244" t="s">
        <v>421</v>
      </c>
      <c r="K47" s="245" t="s">
        <v>422</v>
      </c>
      <c r="L47" s="246" t="s">
        <v>342</v>
      </c>
      <c r="M47" s="245" t="s">
        <v>39</v>
      </c>
      <c r="N47" s="12"/>
      <c r="O47" s="12"/>
      <c r="P47" s="12"/>
      <c r="Q47" s="12"/>
    </row>
    <row r="48" spans="1:17" s="4" customFormat="1" ht="26.25" customHeight="1">
      <c r="A48" s="472" t="s">
        <v>138</v>
      </c>
      <c r="B48" s="473"/>
      <c r="C48" s="481"/>
      <c r="D48" s="30">
        <f>SUM(E48:H48)</f>
        <v>0</v>
      </c>
      <c r="E48" s="30">
        <f>SUM(E28:E47)</f>
        <v>0</v>
      </c>
      <c r="F48" s="30">
        <f>SUM(F28:F47)</f>
        <v>0</v>
      </c>
      <c r="G48" s="30">
        <f>SUM(G28:G47)</f>
        <v>0</v>
      </c>
      <c r="H48" s="30">
        <f>SUM(H28:H47)</f>
        <v>0</v>
      </c>
      <c r="I48" s="30"/>
      <c r="J48" s="472" t="s">
        <v>138</v>
      </c>
      <c r="K48" s="473"/>
      <c r="L48" s="473"/>
      <c r="M48" s="30">
        <f>SUM(N48:Q48)</f>
        <v>0</v>
      </c>
      <c r="N48" s="30">
        <f>SUM(N28:N47)</f>
        <v>0</v>
      </c>
      <c r="O48" s="30">
        <f>SUM(O28:O47)</f>
        <v>0</v>
      </c>
      <c r="P48" s="30">
        <f>SUM(P28:P47)</f>
        <v>0</v>
      </c>
      <c r="Q48" s="30">
        <f>SUM(Q28:Q47)</f>
        <v>0</v>
      </c>
    </row>
    <row r="49" spans="1:17" s="10" customFormat="1" ht="18.75" customHeight="1">
      <c r="A49" s="21" t="s">
        <v>16</v>
      </c>
      <c r="B49" s="21" t="s">
        <v>552</v>
      </c>
      <c r="C49" s="479" t="s">
        <v>126</v>
      </c>
      <c r="D49" s="479"/>
      <c r="E49" s="479"/>
      <c r="F49" s="479"/>
      <c r="G49" s="479"/>
      <c r="H49" s="479"/>
      <c r="I49" s="21"/>
      <c r="J49" s="21" t="s">
        <v>312</v>
      </c>
      <c r="K49" s="21" t="s">
        <v>134</v>
      </c>
      <c r="L49" s="480" t="s">
        <v>553</v>
      </c>
      <c r="M49" s="479"/>
      <c r="N49" s="479"/>
      <c r="O49" s="479"/>
      <c r="P49" s="479">
        <v>2023</v>
      </c>
      <c r="Q49" s="479"/>
    </row>
    <row r="50" spans="1:18" s="9" customFormat="1" ht="18.75">
      <c r="A50" s="197" t="s">
        <v>7</v>
      </c>
      <c r="B50" s="198">
        <v>44568</v>
      </c>
      <c r="C50" s="199" t="s">
        <v>128</v>
      </c>
      <c r="D50" s="199" t="s">
        <v>131</v>
      </c>
      <c r="E50" s="474" t="s">
        <v>345</v>
      </c>
      <c r="F50" s="475"/>
      <c r="G50" s="475"/>
      <c r="H50" s="476"/>
      <c r="I50" s="200"/>
      <c r="J50" s="222" t="s">
        <v>28</v>
      </c>
      <c r="K50" s="223">
        <v>44569</v>
      </c>
      <c r="L50" s="224" t="s">
        <v>128</v>
      </c>
      <c r="M50" s="224" t="s">
        <v>132</v>
      </c>
      <c r="N50" s="503" t="s">
        <v>346</v>
      </c>
      <c r="O50" s="504"/>
      <c r="P50" s="504"/>
      <c r="Q50" s="505"/>
      <c r="R50" s="10"/>
    </row>
    <row r="51" spans="1:18" s="9" customFormat="1" ht="27.75">
      <c r="A51" s="6" t="s">
        <v>0</v>
      </c>
      <c r="B51" s="6" t="s">
        <v>1</v>
      </c>
      <c r="C51" s="6" t="s">
        <v>227</v>
      </c>
      <c r="D51" s="22" t="s">
        <v>3</v>
      </c>
      <c r="E51" s="22" t="s">
        <v>4</v>
      </c>
      <c r="F51" s="22" t="s">
        <v>8</v>
      </c>
      <c r="G51" s="22" t="s">
        <v>5</v>
      </c>
      <c r="H51" s="22" t="s">
        <v>6</v>
      </c>
      <c r="I51" s="22"/>
      <c r="J51" s="6" t="s">
        <v>0</v>
      </c>
      <c r="K51" s="6" t="s">
        <v>1</v>
      </c>
      <c r="L51" s="36" t="s">
        <v>17</v>
      </c>
      <c r="M51" s="22" t="s">
        <v>3</v>
      </c>
      <c r="N51" s="22" t="s">
        <v>4</v>
      </c>
      <c r="O51" s="22" t="s">
        <v>8</v>
      </c>
      <c r="P51" s="22" t="s">
        <v>5</v>
      </c>
      <c r="Q51" s="22" t="s">
        <v>6</v>
      </c>
      <c r="R51" s="10"/>
    </row>
    <row r="52" spans="1:17" ht="18.75" customHeight="1">
      <c r="A52" s="117"/>
      <c r="B52" s="201"/>
      <c r="C52" s="53"/>
      <c r="D52" s="44"/>
      <c r="E52" s="12"/>
      <c r="F52" s="12"/>
      <c r="G52" s="12"/>
      <c r="H52" s="12"/>
      <c r="I52" s="12">
        <v>1</v>
      </c>
      <c r="J52" s="263" t="s">
        <v>479</v>
      </c>
      <c r="K52" s="263" t="s">
        <v>480</v>
      </c>
      <c r="L52" s="348" t="s">
        <v>233</v>
      </c>
      <c r="M52" s="349" t="s">
        <v>36</v>
      </c>
      <c r="N52" s="12"/>
      <c r="O52" s="12"/>
      <c r="P52" s="12"/>
      <c r="Q52" s="12"/>
    </row>
    <row r="53" spans="1:17" ht="18.75" customHeight="1">
      <c r="A53" s="117"/>
      <c r="B53" s="201"/>
      <c r="C53" s="166"/>
      <c r="D53" s="165"/>
      <c r="E53" s="12"/>
      <c r="F53" s="12"/>
      <c r="G53" s="12"/>
      <c r="H53" s="12"/>
      <c r="I53" s="12">
        <v>2</v>
      </c>
      <c r="J53" s="263" t="s">
        <v>245</v>
      </c>
      <c r="K53" s="263" t="s">
        <v>394</v>
      </c>
      <c r="L53" s="351" t="s">
        <v>233</v>
      </c>
      <c r="M53" s="347" t="s">
        <v>39</v>
      </c>
      <c r="N53" s="12"/>
      <c r="O53" s="12"/>
      <c r="P53" s="12"/>
      <c r="Q53" s="12"/>
    </row>
    <row r="54" spans="1:17" ht="18.75" customHeight="1">
      <c r="A54" s="117"/>
      <c r="B54" s="201"/>
      <c r="C54" s="166"/>
      <c r="D54" s="165"/>
      <c r="E54" s="12"/>
      <c r="F54" s="12"/>
      <c r="G54" s="12"/>
      <c r="H54" s="12"/>
      <c r="I54" s="12">
        <v>3</v>
      </c>
      <c r="J54" s="263" t="s">
        <v>483</v>
      </c>
      <c r="K54" s="263" t="s">
        <v>484</v>
      </c>
      <c r="L54" s="348" t="s">
        <v>233</v>
      </c>
      <c r="M54" s="349" t="s">
        <v>38</v>
      </c>
      <c r="N54" s="12"/>
      <c r="O54" s="12"/>
      <c r="P54" s="12"/>
      <c r="Q54" s="12"/>
    </row>
    <row r="55" spans="1:17" ht="18.75" customHeight="1">
      <c r="A55" s="117"/>
      <c r="B55" s="201"/>
      <c r="C55" s="166"/>
      <c r="D55" s="165"/>
      <c r="E55" s="12"/>
      <c r="F55" s="12"/>
      <c r="G55" s="12"/>
      <c r="H55" s="12"/>
      <c r="I55" s="12">
        <v>4</v>
      </c>
      <c r="J55" s="279" t="s">
        <v>424</v>
      </c>
      <c r="K55" s="280" t="s">
        <v>425</v>
      </c>
      <c r="L55" s="281" t="s">
        <v>426</v>
      </c>
      <c r="M55" s="280" t="s">
        <v>42</v>
      </c>
      <c r="N55" s="12"/>
      <c r="O55" s="12"/>
      <c r="P55" s="12"/>
      <c r="Q55" s="12"/>
    </row>
    <row r="56" spans="1:17" ht="18.75" customHeight="1">
      <c r="A56" s="259"/>
      <c r="B56" s="81"/>
      <c r="C56" s="166"/>
      <c r="D56" s="83"/>
      <c r="E56" s="12"/>
      <c r="F56" s="12"/>
      <c r="G56" s="12"/>
      <c r="H56" s="12"/>
      <c r="I56" s="12">
        <v>5</v>
      </c>
      <c r="J56" s="279" t="s">
        <v>500</v>
      </c>
      <c r="K56" s="280" t="s">
        <v>501</v>
      </c>
      <c r="L56" s="281" t="s">
        <v>426</v>
      </c>
      <c r="M56" s="280" t="s">
        <v>35</v>
      </c>
      <c r="N56" s="12"/>
      <c r="O56" s="12"/>
      <c r="P56" s="12"/>
      <c r="Q56" s="12"/>
    </row>
    <row r="57" spans="1:17" ht="18.75" customHeight="1">
      <c r="A57" s="174"/>
      <c r="B57" s="175"/>
      <c r="C57" s="176"/>
      <c r="D57" s="177"/>
      <c r="E57" s="12"/>
      <c r="F57" s="191"/>
      <c r="G57" s="191"/>
      <c r="H57" s="191"/>
      <c r="I57" s="12">
        <v>6</v>
      </c>
      <c r="J57" s="170" t="s">
        <v>565</v>
      </c>
      <c r="K57" s="171" t="s">
        <v>566</v>
      </c>
      <c r="L57" s="172" t="s">
        <v>304</v>
      </c>
      <c r="M57" s="173" t="s">
        <v>36</v>
      </c>
      <c r="N57" s="12"/>
      <c r="O57" s="12"/>
      <c r="P57" s="12"/>
      <c r="Q57" s="12"/>
    </row>
    <row r="58" spans="1:17" ht="18.75" customHeight="1">
      <c r="A58" s="174"/>
      <c r="B58" s="175"/>
      <c r="C58" s="176"/>
      <c r="D58" s="177"/>
      <c r="E58" s="193"/>
      <c r="F58" s="193"/>
      <c r="G58" s="193"/>
      <c r="H58" s="178"/>
      <c r="I58" s="12">
        <v>7</v>
      </c>
      <c r="J58" s="274" t="s">
        <v>438</v>
      </c>
      <c r="K58" s="275" t="s">
        <v>439</v>
      </c>
      <c r="L58" s="276" t="s">
        <v>437</v>
      </c>
      <c r="M58" s="277" t="s">
        <v>38</v>
      </c>
      <c r="N58" s="12"/>
      <c r="O58" s="12"/>
      <c r="P58" s="12"/>
      <c r="Q58" s="12"/>
    </row>
    <row r="59" spans="1:17" ht="18.75" customHeight="1">
      <c r="A59" s="117"/>
      <c r="B59" s="44"/>
      <c r="C59" s="166"/>
      <c r="D59" s="165"/>
      <c r="E59" s="192"/>
      <c r="F59" s="192"/>
      <c r="G59" s="192"/>
      <c r="H59" s="192"/>
      <c r="I59" s="12">
        <v>8</v>
      </c>
      <c r="J59" s="274" t="s">
        <v>225</v>
      </c>
      <c r="K59" s="275" t="s">
        <v>334</v>
      </c>
      <c r="L59" s="276" t="str">
        <f>'[1]1er crit.10m'!$K$4</f>
        <v>287</v>
      </c>
      <c r="M59" s="277" t="s">
        <v>38</v>
      </c>
      <c r="N59" s="12"/>
      <c r="O59" s="12"/>
      <c r="P59" s="12"/>
      <c r="Q59" s="12"/>
    </row>
    <row r="60" spans="1:17" ht="18.75" customHeight="1">
      <c r="A60" s="174"/>
      <c r="B60" s="175"/>
      <c r="C60" s="176"/>
      <c r="D60" s="177"/>
      <c r="E60" s="193"/>
      <c r="F60" s="193"/>
      <c r="G60" s="193"/>
      <c r="H60" s="178"/>
      <c r="I60" s="12">
        <v>9</v>
      </c>
      <c r="J60" s="292"/>
      <c r="K60" s="293"/>
      <c r="L60" s="294"/>
      <c r="M60" s="293"/>
      <c r="N60" s="12"/>
      <c r="O60" s="12"/>
      <c r="P60" s="12"/>
      <c r="Q60" s="12"/>
    </row>
    <row r="61" spans="1:17" ht="18.75" customHeight="1">
      <c r="A61" s="117"/>
      <c r="B61" s="44"/>
      <c r="C61" s="166"/>
      <c r="D61" s="165"/>
      <c r="E61" s="192"/>
      <c r="F61" s="192"/>
      <c r="G61" s="192"/>
      <c r="H61" s="192"/>
      <c r="I61" s="12">
        <v>10</v>
      </c>
      <c r="J61" s="292"/>
      <c r="K61" s="293"/>
      <c r="L61" s="294"/>
      <c r="M61" s="293"/>
      <c r="N61" s="12"/>
      <c r="O61" s="12"/>
      <c r="P61" s="12"/>
      <c r="Q61" s="12"/>
    </row>
    <row r="62" spans="1:17" ht="18.75" customHeight="1">
      <c r="A62" s="12"/>
      <c r="B62" s="12"/>
      <c r="C62" s="12"/>
      <c r="D62" s="12"/>
      <c r="E62" s="12"/>
      <c r="F62" s="12"/>
      <c r="G62" s="12"/>
      <c r="H62" s="12"/>
      <c r="I62" s="12">
        <v>11</v>
      </c>
      <c r="J62" s="309"/>
      <c r="K62" s="290"/>
      <c r="L62" s="270"/>
      <c r="M62" s="271"/>
      <c r="N62" s="12"/>
      <c r="O62" s="12"/>
      <c r="P62" s="12"/>
      <c r="Q62" s="12"/>
    </row>
    <row r="63" spans="1:17" ht="18.75" customHeight="1">
      <c r="A63" s="383"/>
      <c r="B63" s="383"/>
      <c r="C63" s="12"/>
      <c r="D63" s="12"/>
      <c r="E63" s="12"/>
      <c r="F63" s="12"/>
      <c r="G63" s="12"/>
      <c r="H63" s="12"/>
      <c r="I63" s="12">
        <v>12</v>
      </c>
      <c r="J63" s="309"/>
      <c r="K63" s="290"/>
      <c r="L63" s="270"/>
      <c r="M63" s="271"/>
      <c r="N63" s="12"/>
      <c r="O63" s="12"/>
      <c r="P63" s="12"/>
      <c r="Q63" s="12"/>
    </row>
    <row r="64" spans="1:17" ht="18.75" customHeight="1">
      <c r="A64" s="12"/>
      <c r="B64" s="12"/>
      <c r="C64" s="12"/>
      <c r="D64" s="12"/>
      <c r="E64" s="12"/>
      <c r="F64" s="12"/>
      <c r="G64" s="12"/>
      <c r="H64" s="12"/>
      <c r="I64" s="12">
        <v>13</v>
      </c>
      <c r="J64" s="309"/>
      <c r="K64" s="290"/>
      <c r="L64" s="270"/>
      <c r="M64" s="271"/>
      <c r="N64" s="12"/>
      <c r="O64" s="12"/>
      <c r="P64" s="12"/>
      <c r="Q64" s="12"/>
    </row>
    <row r="65" spans="1:17" ht="18.75" customHeight="1">
      <c r="A65" s="12"/>
      <c r="B65" s="12"/>
      <c r="C65" s="12"/>
      <c r="D65" s="12"/>
      <c r="E65" s="12"/>
      <c r="F65" s="12"/>
      <c r="G65" s="12"/>
      <c r="H65" s="12"/>
      <c r="I65" s="12">
        <v>14</v>
      </c>
      <c r="J65" s="309"/>
      <c r="K65" s="290"/>
      <c r="L65" s="270"/>
      <c r="M65" s="271"/>
      <c r="N65" s="12"/>
      <c r="O65" s="12"/>
      <c r="P65" s="12"/>
      <c r="Q65" s="12"/>
    </row>
    <row r="66" spans="1:17" ht="18.75" customHeight="1">
      <c r="A66" s="12"/>
      <c r="B66" s="12"/>
      <c r="C66" s="12"/>
      <c r="D66" s="12"/>
      <c r="E66" s="12"/>
      <c r="F66" s="12"/>
      <c r="G66" s="12"/>
      <c r="H66" s="12"/>
      <c r="I66" s="12">
        <v>15</v>
      </c>
      <c r="J66" s="309"/>
      <c r="K66" s="290"/>
      <c r="L66" s="270"/>
      <c r="M66" s="271"/>
      <c r="N66" s="12"/>
      <c r="O66" s="12"/>
      <c r="P66" s="12"/>
      <c r="Q66" s="12"/>
    </row>
    <row r="67" spans="1:17" ht="18.75" customHeight="1">
      <c r="A67" s="178"/>
      <c r="B67" s="165"/>
      <c r="C67" s="166"/>
      <c r="D67" s="165"/>
      <c r="E67" s="12"/>
      <c r="F67" s="12"/>
      <c r="G67" s="12"/>
      <c r="H67" s="12"/>
      <c r="I67" s="12">
        <v>16</v>
      </c>
      <c r="J67" s="274"/>
      <c r="K67" s="275"/>
      <c r="L67" s="276"/>
      <c r="M67" s="277"/>
      <c r="N67" s="12"/>
      <c r="O67" s="12"/>
      <c r="P67" s="12"/>
      <c r="Q67" s="12"/>
    </row>
    <row r="68" spans="1:17" ht="18.75" customHeight="1">
      <c r="A68" s="178"/>
      <c r="B68" s="165"/>
      <c r="C68" s="166"/>
      <c r="D68" s="165"/>
      <c r="E68" s="12"/>
      <c r="F68" s="12"/>
      <c r="G68" s="12"/>
      <c r="H68" s="12"/>
      <c r="I68" s="12">
        <v>17</v>
      </c>
      <c r="J68" s="274"/>
      <c r="K68" s="275"/>
      <c r="L68" s="276"/>
      <c r="M68" s="277"/>
      <c r="N68" s="12"/>
      <c r="O68" s="12"/>
      <c r="P68" s="12"/>
      <c r="Q68" s="12"/>
    </row>
    <row r="69" spans="1:17" ht="18.75" customHeight="1">
      <c r="A69" s="178"/>
      <c r="B69" s="165"/>
      <c r="C69" s="166"/>
      <c r="D69" s="165"/>
      <c r="E69" s="12"/>
      <c r="F69" s="12"/>
      <c r="G69" s="12"/>
      <c r="H69" s="12"/>
      <c r="I69" s="12">
        <v>18</v>
      </c>
      <c r="J69" s="282" t="s">
        <v>225</v>
      </c>
      <c r="K69" s="283" t="s">
        <v>510</v>
      </c>
      <c r="L69" s="268" t="s">
        <v>437</v>
      </c>
      <c r="M69" s="269" t="s">
        <v>36</v>
      </c>
      <c r="N69" s="12"/>
      <c r="O69" s="12"/>
      <c r="P69" s="12"/>
      <c r="Q69" s="12"/>
    </row>
    <row r="70" spans="1:17" ht="18.75" customHeight="1">
      <c r="A70" s="178"/>
      <c r="B70" s="165"/>
      <c r="C70" s="166"/>
      <c r="D70" s="165"/>
      <c r="E70" s="12"/>
      <c r="F70" s="12"/>
      <c r="G70" s="12"/>
      <c r="H70" s="12"/>
      <c r="I70" s="12">
        <v>19</v>
      </c>
      <c r="J70" s="282" t="s">
        <v>402</v>
      </c>
      <c r="K70" s="283" t="s">
        <v>403</v>
      </c>
      <c r="L70" s="268" t="str">
        <f>'[1]1er crit.10m'!$K$4</f>
        <v>287</v>
      </c>
      <c r="M70" s="269" t="s">
        <v>39</v>
      </c>
      <c r="N70" s="12"/>
      <c r="O70" s="12"/>
      <c r="P70" s="12"/>
      <c r="Q70" s="12"/>
    </row>
    <row r="71" spans="1:17" ht="18.75" customHeight="1">
      <c r="A71" s="407"/>
      <c r="B71" s="407"/>
      <c r="C71" s="408"/>
      <c r="D71" s="409"/>
      <c r="E71" s="12"/>
      <c r="F71" s="12"/>
      <c r="G71" s="12"/>
      <c r="H71" s="12"/>
      <c r="I71" s="12">
        <v>20</v>
      </c>
      <c r="J71" s="282" t="s">
        <v>442</v>
      </c>
      <c r="K71" s="283" t="s">
        <v>443</v>
      </c>
      <c r="L71" s="268" t="s">
        <v>353</v>
      </c>
      <c r="M71" s="269" t="s">
        <v>42</v>
      </c>
      <c r="N71" s="12"/>
      <c r="O71" s="12"/>
      <c r="P71" s="12"/>
      <c r="Q71" s="12"/>
    </row>
    <row r="72" spans="1:17" ht="30" customHeight="1">
      <c r="A72" s="472" t="s">
        <v>138</v>
      </c>
      <c r="B72" s="473"/>
      <c r="C72" s="481"/>
      <c r="D72" s="33">
        <f>SUM(E72:H72)</f>
        <v>0</v>
      </c>
      <c r="E72" s="30">
        <f>SUM(E52:E71)</f>
        <v>0</v>
      </c>
      <c r="F72" s="30">
        <f>SUM(F52:F71)</f>
        <v>0</v>
      </c>
      <c r="G72" s="30">
        <f>SUM(G52:G71)</f>
        <v>0</v>
      </c>
      <c r="H72" s="147">
        <f>SUM(H52:H71)</f>
        <v>0</v>
      </c>
      <c r="I72" s="149"/>
      <c r="J72" s="472" t="s">
        <v>138</v>
      </c>
      <c r="K72" s="473"/>
      <c r="L72" s="473"/>
      <c r="M72" s="30">
        <f>SUM(N72:Q72)</f>
        <v>0</v>
      </c>
      <c r="N72" s="30">
        <f>SUM(N52:N71)</f>
        <v>0</v>
      </c>
      <c r="O72" s="30">
        <f>SUM(O52:O71)</f>
        <v>0</v>
      </c>
      <c r="P72" s="30">
        <f>SUM(P52:P71)</f>
        <v>0</v>
      </c>
      <c r="Q72" s="30">
        <f>SUM(Q52:Q71)</f>
        <v>0</v>
      </c>
    </row>
    <row r="73" spans="1:17" ht="33.75" customHeight="1">
      <c r="A73" s="491" t="s">
        <v>138</v>
      </c>
      <c r="B73" s="491"/>
      <c r="C73" s="491"/>
      <c r="D73" s="501">
        <f>SUM(D24+M24+D48+M48+D72+M72)</f>
        <v>0</v>
      </c>
      <c r="E73" s="69" t="s">
        <v>4</v>
      </c>
      <c r="F73" s="69" t="s">
        <v>8</v>
      </c>
      <c r="G73" s="69" t="s">
        <v>5</v>
      </c>
      <c r="H73" s="148" t="s">
        <v>6</v>
      </c>
      <c r="I73" s="150"/>
      <c r="J73" s="67"/>
      <c r="K73" s="67"/>
      <c r="L73" s="67"/>
      <c r="M73" s="68"/>
      <c r="N73" s="68"/>
      <c r="O73" s="68"/>
      <c r="P73" s="68"/>
      <c r="Q73" s="68"/>
    </row>
    <row r="74" spans="1:9" ht="33.75" customHeight="1">
      <c r="A74" s="491"/>
      <c r="B74" s="491"/>
      <c r="C74" s="491"/>
      <c r="D74" s="502"/>
      <c r="E74" s="69">
        <f>SUM(E24+N24+E48+N48+E72+N72)</f>
        <v>0</v>
      </c>
      <c r="F74" s="69">
        <f>SUM(F24+O24+F48+O48+F72+O72)</f>
        <v>0</v>
      </c>
      <c r="G74" s="69">
        <f>SUM(G24+P24+G48+P48+G72+P72)</f>
        <v>0</v>
      </c>
      <c r="H74" s="69">
        <f>SUM(H24+Q24+H48+Q48+H72+Q72)</f>
        <v>0</v>
      </c>
      <c r="I74" s="150"/>
    </row>
    <row r="75" spans="1:9" ht="30" customHeight="1">
      <c r="A75" s="492" t="s">
        <v>294</v>
      </c>
      <c r="B75" s="493"/>
      <c r="C75" s="493"/>
      <c r="D75" s="494"/>
      <c r="E75" s="69">
        <v>32</v>
      </c>
      <c r="F75" s="69">
        <v>42</v>
      </c>
      <c r="G75" s="69">
        <v>32</v>
      </c>
      <c r="H75" s="148">
        <v>42</v>
      </c>
      <c r="I75" s="150"/>
    </row>
    <row r="76" spans="1:9" ht="37.5" customHeight="1">
      <c r="A76" s="495"/>
      <c r="B76" s="496"/>
      <c r="C76" s="496"/>
      <c r="D76" s="497"/>
      <c r="E76" s="69">
        <f>PRODUCT(E74*E75)</f>
        <v>0</v>
      </c>
      <c r="F76" s="69">
        <f>PRODUCT(F74*F75)</f>
        <v>0</v>
      </c>
      <c r="G76" s="69">
        <f>PRODUCT(G74*G75)</f>
        <v>0</v>
      </c>
      <c r="H76" s="148">
        <f>PRODUCT(H74*H75)</f>
        <v>0</v>
      </c>
      <c r="I76" s="150"/>
    </row>
    <row r="77" spans="1:9" ht="37.5" customHeight="1">
      <c r="A77" s="498"/>
      <c r="B77" s="499"/>
      <c r="C77" s="499"/>
      <c r="D77" s="500"/>
      <c r="E77" s="491">
        <f>SUM(E76:F76)</f>
        <v>0</v>
      </c>
      <c r="F77" s="491"/>
      <c r="G77" s="477">
        <f>SUM(G76:H76)</f>
        <v>0</v>
      </c>
      <c r="H77" s="478"/>
      <c r="I77" s="150"/>
    </row>
    <row r="78" spans="1:12" ht="22.5" customHeight="1">
      <c r="A78" s="6" t="s">
        <v>567</v>
      </c>
      <c r="B78" s="6" t="s">
        <v>4</v>
      </c>
      <c r="C78" s="466" t="s">
        <v>8</v>
      </c>
      <c r="D78" s="466"/>
      <c r="E78" s="467" t="s">
        <v>464</v>
      </c>
      <c r="F78" s="469"/>
      <c r="G78" s="467" t="s">
        <v>5</v>
      </c>
      <c r="H78" s="468"/>
      <c r="I78" s="469"/>
      <c r="J78" s="6" t="s">
        <v>6</v>
      </c>
      <c r="K78" s="6" t="s">
        <v>137</v>
      </c>
      <c r="L78" s="3"/>
    </row>
    <row r="79" spans="1:12" ht="22.5" customHeight="1">
      <c r="A79" s="470" t="s">
        <v>568</v>
      </c>
      <c r="B79" s="6"/>
      <c r="C79" s="466"/>
      <c r="D79" s="466"/>
      <c r="E79" s="467"/>
      <c r="F79" s="469"/>
      <c r="G79" s="467"/>
      <c r="H79" s="468"/>
      <c r="I79" s="469"/>
      <c r="J79" s="6"/>
      <c r="K79" s="463"/>
      <c r="L79" s="3" t="s">
        <v>432</v>
      </c>
    </row>
    <row r="80" spans="1:12" ht="22.5" customHeight="1">
      <c r="A80" s="471"/>
      <c r="B80" s="6"/>
      <c r="C80" s="467"/>
      <c r="D80" s="469"/>
      <c r="E80" s="467"/>
      <c r="F80" s="469"/>
      <c r="G80" s="467"/>
      <c r="H80" s="468"/>
      <c r="I80" s="469"/>
      <c r="J80" s="6"/>
      <c r="K80" s="465"/>
      <c r="L80" s="3" t="s">
        <v>433</v>
      </c>
    </row>
    <row r="81" spans="1:12" ht="22.5" customHeight="1">
      <c r="A81" s="470" t="s">
        <v>455</v>
      </c>
      <c r="B81" s="6"/>
      <c r="C81" s="466"/>
      <c r="D81" s="466"/>
      <c r="E81" s="467"/>
      <c r="F81" s="469"/>
      <c r="G81" s="467"/>
      <c r="H81" s="468"/>
      <c r="I81" s="469"/>
      <c r="J81" s="6"/>
      <c r="K81" s="463"/>
      <c r="L81" s="3" t="s">
        <v>432</v>
      </c>
    </row>
    <row r="82" spans="1:12" ht="22.5" customHeight="1">
      <c r="A82" s="471"/>
      <c r="B82" s="6"/>
      <c r="C82" s="467"/>
      <c r="D82" s="469"/>
      <c r="E82" s="467"/>
      <c r="F82" s="469"/>
      <c r="G82" s="467"/>
      <c r="H82" s="468"/>
      <c r="I82" s="469"/>
      <c r="J82" s="6"/>
      <c r="K82" s="465"/>
      <c r="L82" s="3" t="s">
        <v>433</v>
      </c>
    </row>
    <row r="83" spans="1:12" ht="22.5" customHeight="1">
      <c r="A83" s="470" t="s">
        <v>569</v>
      </c>
      <c r="B83" s="6"/>
      <c r="C83" s="466"/>
      <c r="D83" s="466"/>
      <c r="E83" s="467"/>
      <c r="F83" s="469"/>
      <c r="G83" s="467"/>
      <c r="H83" s="468"/>
      <c r="I83" s="469"/>
      <c r="J83" s="6"/>
      <c r="K83" s="463"/>
      <c r="L83" s="3" t="s">
        <v>432</v>
      </c>
    </row>
    <row r="84" spans="1:12" ht="22.5" customHeight="1">
      <c r="A84" s="471"/>
      <c r="B84" s="6"/>
      <c r="C84" s="467"/>
      <c r="D84" s="469"/>
      <c r="E84" s="467"/>
      <c r="F84" s="469"/>
      <c r="G84" s="467"/>
      <c r="H84" s="468"/>
      <c r="I84" s="469"/>
      <c r="J84" s="6"/>
      <c r="K84" s="465"/>
      <c r="L84" s="3" t="s">
        <v>433</v>
      </c>
    </row>
    <row r="85" spans="1:12" ht="22.5" customHeight="1">
      <c r="A85" s="470" t="s">
        <v>457</v>
      </c>
      <c r="B85" s="6"/>
      <c r="C85" s="466"/>
      <c r="D85" s="466"/>
      <c r="E85" s="467"/>
      <c r="F85" s="469"/>
      <c r="G85" s="467"/>
      <c r="H85" s="468"/>
      <c r="I85" s="469"/>
      <c r="J85" s="6"/>
      <c r="K85" s="463"/>
      <c r="L85" s="3" t="s">
        <v>432</v>
      </c>
    </row>
    <row r="86" spans="1:12" ht="22.5" customHeight="1">
      <c r="A86" s="471"/>
      <c r="B86" s="6"/>
      <c r="C86" s="467"/>
      <c r="D86" s="469"/>
      <c r="E86" s="467"/>
      <c r="F86" s="469"/>
      <c r="G86" s="467"/>
      <c r="H86" s="468"/>
      <c r="I86" s="469"/>
      <c r="J86" s="6"/>
      <c r="K86" s="465"/>
      <c r="L86" s="3" t="s">
        <v>433</v>
      </c>
    </row>
    <row r="87" spans="1:12" ht="22.5" customHeight="1">
      <c r="A87" s="470" t="s">
        <v>458</v>
      </c>
      <c r="B87" s="6"/>
      <c r="C87" s="466"/>
      <c r="D87" s="466"/>
      <c r="E87" s="467"/>
      <c r="F87" s="469"/>
      <c r="G87" s="467"/>
      <c r="H87" s="468"/>
      <c r="I87" s="469"/>
      <c r="J87" s="6"/>
      <c r="K87" s="463"/>
      <c r="L87" s="3" t="s">
        <v>432</v>
      </c>
    </row>
    <row r="88" spans="1:12" ht="22.5" customHeight="1">
      <c r="A88" s="471"/>
      <c r="B88" s="6"/>
      <c r="C88" s="466"/>
      <c r="D88" s="466"/>
      <c r="E88" s="467"/>
      <c r="F88" s="469"/>
      <c r="G88" s="467"/>
      <c r="H88" s="468"/>
      <c r="I88" s="469"/>
      <c r="J88" s="6"/>
      <c r="K88" s="465"/>
      <c r="L88" s="3" t="s">
        <v>433</v>
      </c>
    </row>
    <row r="89" spans="1:12" ht="22.5" customHeight="1">
      <c r="A89" s="463" t="s">
        <v>137</v>
      </c>
      <c r="B89" s="6">
        <f>SUM(B79+B81+B83+B85+B87)</f>
        <v>0</v>
      </c>
      <c r="C89" s="466">
        <f>SUM(C79+C81+C83+C85+C87)</f>
        <v>0</v>
      </c>
      <c r="D89" s="466"/>
      <c r="E89" s="466">
        <f>SUM(E79+E81+E83+E85+E87)</f>
        <v>0</v>
      </c>
      <c r="F89" s="466"/>
      <c r="G89" s="467">
        <f>SUM(G79+G81+G83+G85+G87)</f>
        <v>0</v>
      </c>
      <c r="H89" s="468"/>
      <c r="I89" s="469"/>
      <c r="J89" s="6">
        <f>SUM(J79+J81+J83+J85+J87)</f>
        <v>0</v>
      </c>
      <c r="K89" s="463">
        <f>SUM(B89:J89)</f>
        <v>0</v>
      </c>
      <c r="L89" s="3" t="s">
        <v>432</v>
      </c>
    </row>
    <row r="90" spans="1:12" ht="22.5" customHeight="1">
      <c r="A90" s="464"/>
      <c r="B90" s="6">
        <f>SUM(B80+B82+B84+B86+B88)</f>
        <v>0</v>
      </c>
      <c r="C90" s="466">
        <f>SUM(C80+C82+C84+C86+C88)</f>
        <v>0</v>
      </c>
      <c r="D90" s="466"/>
      <c r="E90" s="466">
        <f>SUM(E80+E82+E84+E86+E88)</f>
        <v>0</v>
      </c>
      <c r="F90" s="466"/>
      <c r="G90" s="467">
        <f>SUM(G80+G82+G84+G86+G88)</f>
        <v>0</v>
      </c>
      <c r="H90" s="468"/>
      <c r="I90" s="469"/>
      <c r="J90" s="6">
        <f>SUM(J80+J82+J84+J86+J88)</f>
        <v>0</v>
      </c>
      <c r="K90" s="465"/>
      <c r="L90" s="3" t="s">
        <v>433</v>
      </c>
    </row>
    <row r="91" spans="1:12" ht="22.5" customHeight="1">
      <c r="A91" s="465"/>
      <c r="B91" s="466">
        <f>SUM(B90+C90+E90)</f>
        <v>0</v>
      </c>
      <c r="C91" s="466"/>
      <c r="D91" s="466"/>
      <c r="E91" s="466"/>
      <c r="F91" s="466"/>
      <c r="G91" s="468">
        <f>SUM(G90+J90)</f>
        <v>0</v>
      </c>
      <c r="H91" s="468"/>
      <c r="I91" s="468"/>
      <c r="J91" s="469"/>
      <c r="K91" s="6"/>
      <c r="L91" s="3"/>
    </row>
    <row r="93" spans="1:12" ht="22.5" customHeight="1">
      <c r="A93" s="6" t="s">
        <v>554</v>
      </c>
      <c r="B93" s="6" t="s">
        <v>4</v>
      </c>
      <c r="C93" s="466" t="s">
        <v>8</v>
      </c>
      <c r="D93" s="466"/>
      <c r="E93" s="467" t="s">
        <v>464</v>
      </c>
      <c r="F93" s="469"/>
      <c r="G93" s="467" t="s">
        <v>5</v>
      </c>
      <c r="H93" s="468"/>
      <c r="I93" s="469"/>
      <c r="J93" s="6" t="s">
        <v>6</v>
      </c>
      <c r="K93" s="6" t="s">
        <v>137</v>
      </c>
      <c r="L93" s="3"/>
    </row>
    <row r="94" spans="1:12" ht="22.5" customHeight="1">
      <c r="A94" s="470" t="s">
        <v>454</v>
      </c>
      <c r="B94" s="6">
        <v>33</v>
      </c>
      <c r="C94" s="466">
        <v>10</v>
      </c>
      <c r="D94" s="466"/>
      <c r="E94" s="467"/>
      <c r="F94" s="469"/>
      <c r="G94" s="467">
        <v>9</v>
      </c>
      <c r="H94" s="468"/>
      <c r="I94" s="469"/>
      <c r="J94" s="6">
        <v>4</v>
      </c>
      <c r="K94" s="463">
        <f>SUM(B94:J94)</f>
        <v>56</v>
      </c>
      <c r="L94" s="3" t="s">
        <v>432</v>
      </c>
    </row>
    <row r="95" spans="1:12" ht="22.5" customHeight="1">
      <c r="A95" s="471"/>
      <c r="B95" s="6">
        <f>PRODUCT(B94*32)</f>
        <v>1056</v>
      </c>
      <c r="C95" s="467">
        <f>PRODUCT(C94*42)</f>
        <v>420</v>
      </c>
      <c r="D95" s="469"/>
      <c r="E95" s="467"/>
      <c r="F95" s="469"/>
      <c r="G95" s="467">
        <f>PRODUCT(G94*32)</f>
        <v>288</v>
      </c>
      <c r="H95" s="468"/>
      <c r="I95" s="469"/>
      <c r="J95" s="6">
        <f>PRODUCT(J94*42)</f>
        <v>168</v>
      </c>
      <c r="K95" s="465"/>
      <c r="L95" s="3" t="s">
        <v>433</v>
      </c>
    </row>
    <row r="96" spans="1:12" ht="22.5" customHeight="1">
      <c r="A96" s="470" t="s">
        <v>455</v>
      </c>
      <c r="B96" s="6">
        <v>34</v>
      </c>
      <c r="C96" s="466">
        <v>12</v>
      </c>
      <c r="D96" s="466"/>
      <c r="E96" s="467"/>
      <c r="F96" s="469"/>
      <c r="G96" s="467">
        <v>9</v>
      </c>
      <c r="H96" s="468"/>
      <c r="I96" s="469"/>
      <c r="J96" s="6">
        <v>4</v>
      </c>
      <c r="K96" s="463">
        <f aca="true" t="shared" si="0" ref="K96:K104">SUM(B96:J96)</f>
        <v>59</v>
      </c>
      <c r="L96" s="3" t="s">
        <v>432</v>
      </c>
    </row>
    <row r="97" spans="1:12" ht="22.5" customHeight="1">
      <c r="A97" s="471"/>
      <c r="B97" s="6">
        <v>1088</v>
      </c>
      <c r="C97" s="467">
        <v>504</v>
      </c>
      <c r="D97" s="469"/>
      <c r="E97" s="467"/>
      <c r="F97" s="469"/>
      <c r="G97" s="467">
        <v>288</v>
      </c>
      <c r="H97" s="468"/>
      <c r="I97" s="469"/>
      <c r="J97" s="6">
        <v>168</v>
      </c>
      <c r="K97" s="465"/>
      <c r="L97" s="3" t="s">
        <v>433</v>
      </c>
    </row>
    <row r="98" spans="1:12" ht="22.5" customHeight="1">
      <c r="A98" s="470" t="s">
        <v>456</v>
      </c>
      <c r="B98" s="6">
        <v>36</v>
      </c>
      <c r="C98" s="466">
        <v>18</v>
      </c>
      <c r="D98" s="466"/>
      <c r="E98" s="467"/>
      <c r="F98" s="469"/>
      <c r="G98" s="467">
        <v>5</v>
      </c>
      <c r="H98" s="468"/>
      <c r="I98" s="469"/>
      <c r="J98" s="6">
        <v>5</v>
      </c>
      <c r="K98" s="463">
        <f t="shared" si="0"/>
        <v>64</v>
      </c>
      <c r="L98" s="3" t="s">
        <v>432</v>
      </c>
    </row>
    <row r="99" spans="1:12" ht="22.5" customHeight="1">
      <c r="A99" s="471"/>
      <c r="B99" s="6">
        <v>1152</v>
      </c>
      <c r="C99" s="467">
        <v>756</v>
      </c>
      <c r="D99" s="469"/>
      <c r="E99" s="467"/>
      <c r="F99" s="469"/>
      <c r="G99" s="467">
        <v>160</v>
      </c>
      <c r="H99" s="468"/>
      <c r="I99" s="469"/>
      <c r="J99" s="6">
        <v>210</v>
      </c>
      <c r="K99" s="465"/>
      <c r="L99" s="3" t="s">
        <v>433</v>
      </c>
    </row>
    <row r="100" spans="1:12" ht="22.5" customHeight="1">
      <c r="A100" s="470" t="s">
        <v>457</v>
      </c>
      <c r="B100" s="6">
        <v>35</v>
      </c>
      <c r="C100" s="466">
        <v>17</v>
      </c>
      <c r="D100" s="466"/>
      <c r="E100" s="467"/>
      <c r="F100" s="469"/>
      <c r="G100" s="467">
        <v>9</v>
      </c>
      <c r="H100" s="468"/>
      <c r="I100" s="469"/>
      <c r="J100" s="6">
        <v>4</v>
      </c>
      <c r="K100" s="463">
        <f t="shared" si="0"/>
        <v>65</v>
      </c>
      <c r="L100" s="3" t="s">
        <v>432</v>
      </c>
    </row>
    <row r="101" spans="1:12" ht="22.5" customHeight="1">
      <c r="A101" s="471"/>
      <c r="B101" s="6">
        <v>1120</v>
      </c>
      <c r="C101" s="467">
        <v>714</v>
      </c>
      <c r="D101" s="469"/>
      <c r="E101" s="467"/>
      <c r="F101" s="469"/>
      <c r="G101" s="467">
        <v>288</v>
      </c>
      <c r="H101" s="468"/>
      <c r="I101" s="469"/>
      <c r="J101" s="6">
        <v>168</v>
      </c>
      <c r="K101" s="465"/>
      <c r="L101" s="3" t="s">
        <v>433</v>
      </c>
    </row>
    <row r="102" spans="1:12" ht="22.5" customHeight="1">
      <c r="A102" s="470" t="s">
        <v>458</v>
      </c>
      <c r="B102" s="6">
        <v>35</v>
      </c>
      <c r="C102" s="466">
        <v>19</v>
      </c>
      <c r="D102" s="466"/>
      <c r="E102" s="467">
        <v>2</v>
      </c>
      <c r="F102" s="469"/>
      <c r="G102" s="467">
        <v>8</v>
      </c>
      <c r="H102" s="468"/>
      <c r="I102" s="469"/>
      <c r="J102" s="6">
        <v>5</v>
      </c>
      <c r="K102" s="463">
        <f t="shared" si="0"/>
        <v>69</v>
      </c>
      <c r="L102" s="3" t="s">
        <v>432</v>
      </c>
    </row>
    <row r="103" spans="1:12" ht="22.5" customHeight="1">
      <c r="A103" s="471"/>
      <c r="B103" s="6">
        <v>1120</v>
      </c>
      <c r="C103" s="466">
        <v>798</v>
      </c>
      <c r="D103" s="466"/>
      <c r="E103" s="467">
        <v>132</v>
      </c>
      <c r="F103" s="469"/>
      <c r="G103" s="467">
        <v>256</v>
      </c>
      <c r="H103" s="468"/>
      <c r="I103" s="469"/>
      <c r="J103" s="6">
        <v>210</v>
      </c>
      <c r="K103" s="465"/>
      <c r="L103" s="3" t="s">
        <v>433</v>
      </c>
    </row>
    <row r="104" spans="1:12" ht="22.5" customHeight="1">
      <c r="A104" s="463" t="s">
        <v>137</v>
      </c>
      <c r="B104" s="6">
        <f>SUM(B94+B96+B98+B100+B102)</f>
        <v>173</v>
      </c>
      <c r="C104" s="466">
        <f>SUM(C94+C96+C98+C100+C102)</f>
        <v>76</v>
      </c>
      <c r="D104" s="466"/>
      <c r="E104" s="466">
        <f>SUM(E94+E96+E98+E100+E102)</f>
        <v>2</v>
      </c>
      <c r="F104" s="466"/>
      <c r="G104" s="467">
        <f>SUM(G94+G96+G98+G100+G102)</f>
        <v>40</v>
      </c>
      <c r="H104" s="468"/>
      <c r="I104" s="469"/>
      <c r="J104" s="6">
        <f>SUM(J94+J96+J98+J100+J102)</f>
        <v>22</v>
      </c>
      <c r="K104" s="463">
        <f t="shared" si="0"/>
        <v>313</v>
      </c>
      <c r="L104" s="3" t="s">
        <v>432</v>
      </c>
    </row>
    <row r="105" spans="1:12" ht="22.5" customHeight="1">
      <c r="A105" s="464"/>
      <c r="B105" s="6">
        <f>SUM(B95+B97+B99+B101+B103)</f>
        <v>5536</v>
      </c>
      <c r="C105" s="466">
        <f>SUM(C95+C97+C99+C101+C103)</f>
        <v>3192</v>
      </c>
      <c r="D105" s="466"/>
      <c r="E105" s="466">
        <f>SUM(E95+E97+E99+E101+E103)</f>
        <v>132</v>
      </c>
      <c r="F105" s="466"/>
      <c r="G105" s="467">
        <f>SUM(G95+G97+G99+G101+G103)</f>
        <v>1280</v>
      </c>
      <c r="H105" s="468"/>
      <c r="I105" s="469"/>
      <c r="J105" s="6">
        <f>SUM(J95+J97+J99+J101+J103)</f>
        <v>924</v>
      </c>
      <c r="K105" s="465"/>
      <c r="L105" s="3" t="s">
        <v>433</v>
      </c>
    </row>
    <row r="106" spans="1:12" ht="22.5" customHeight="1">
      <c r="A106" s="465"/>
      <c r="B106" s="466">
        <f>SUM(B105+C105+E105)</f>
        <v>8860</v>
      </c>
      <c r="C106" s="466"/>
      <c r="D106" s="466"/>
      <c r="E106" s="466"/>
      <c r="F106" s="466"/>
      <c r="G106" s="468">
        <f>SUM(G105+J105)</f>
        <v>2204</v>
      </c>
      <c r="H106" s="468"/>
      <c r="I106" s="468"/>
      <c r="J106" s="469"/>
      <c r="K106" s="6"/>
      <c r="L106" s="3"/>
    </row>
    <row r="107" spans="3:9" ht="15">
      <c r="C107" s="506"/>
      <c r="D107" s="506"/>
      <c r="E107" s="506"/>
      <c r="F107" s="506"/>
      <c r="G107" s="506"/>
      <c r="H107" s="506"/>
      <c r="I107" s="506"/>
    </row>
  </sheetData>
  <sheetProtection/>
  <mergeCells count="134">
    <mergeCell ref="E96:F96"/>
    <mergeCell ref="E102:F102"/>
    <mergeCell ref="E97:F97"/>
    <mergeCell ref="E98:F98"/>
    <mergeCell ref="E99:F99"/>
    <mergeCell ref="E100:F100"/>
    <mergeCell ref="E101:F101"/>
    <mergeCell ref="A96:A97"/>
    <mergeCell ref="A98:A99"/>
    <mergeCell ref="A100:A101"/>
    <mergeCell ref="A102:A103"/>
    <mergeCell ref="K94:K95"/>
    <mergeCell ref="K96:K97"/>
    <mergeCell ref="K98:K99"/>
    <mergeCell ref="K100:K101"/>
    <mergeCell ref="E94:F94"/>
    <mergeCell ref="E95:F95"/>
    <mergeCell ref="C97:D97"/>
    <mergeCell ref="C99:D99"/>
    <mergeCell ref="A104:A106"/>
    <mergeCell ref="G103:I103"/>
    <mergeCell ref="G94:I94"/>
    <mergeCell ref="G95:I95"/>
    <mergeCell ref="G96:I96"/>
    <mergeCell ref="G97:I97"/>
    <mergeCell ref="G98:I98"/>
    <mergeCell ref="A94:A95"/>
    <mergeCell ref="G102:I102"/>
    <mergeCell ref="B106:F106"/>
    <mergeCell ref="G106:J106"/>
    <mergeCell ref="E103:F103"/>
    <mergeCell ref="C103:D103"/>
    <mergeCell ref="K102:K103"/>
    <mergeCell ref="K104:K105"/>
    <mergeCell ref="F107:I107"/>
    <mergeCell ref="C107:E107"/>
    <mergeCell ref="C104:D104"/>
    <mergeCell ref="C105:D105"/>
    <mergeCell ref="G104:I104"/>
    <mergeCell ref="G105:I105"/>
    <mergeCell ref="E104:F104"/>
    <mergeCell ref="E105:F105"/>
    <mergeCell ref="P25:Q25"/>
    <mergeCell ref="C93:D93"/>
    <mergeCell ref="C95:D95"/>
    <mergeCell ref="E26:H26"/>
    <mergeCell ref="N26:Q26"/>
    <mergeCell ref="J48:L48"/>
    <mergeCell ref="C49:H49"/>
    <mergeCell ref="L49:O49"/>
    <mergeCell ref="A48:C48"/>
    <mergeCell ref="P49:Q49"/>
    <mergeCell ref="E77:F77"/>
    <mergeCell ref="A75:D77"/>
    <mergeCell ref="D73:D74"/>
    <mergeCell ref="N50:Q50"/>
    <mergeCell ref="A73:C74"/>
    <mergeCell ref="C94:D94"/>
    <mergeCell ref="C78:D78"/>
    <mergeCell ref="E78:F78"/>
    <mergeCell ref="G78:I78"/>
    <mergeCell ref="A79:A80"/>
    <mergeCell ref="C96:D96"/>
    <mergeCell ref="C98:D98"/>
    <mergeCell ref="C100:D100"/>
    <mergeCell ref="C102:D102"/>
    <mergeCell ref="C101:D101"/>
    <mergeCell ref="G93:I93"/>
    <mergeCell ref="E93:F93"/>
    <mergeCell ref="G99:I99"/>
    <mergeCell ref="G100:I100"/>
    <mergeCell ref="G101:I101"/>
    <mergeCell ref="C1:H1"/>
    <mergeCell ref="L1:O1"/>
    <mergeCell ref="C25:H25"/>
    <mergeCell ref="L25:O25"/>
    <mergeCell ref="A72:C72"/>
    <mergeCell ref="P1:Q1"/>
    <mergeCell ref="E2:H2"/>
    <mergeCell ref="N2:Q2"/>
    <mergeCell ref="A24:C24"/>
    <mergeCell ref="J24:L24"/>
    <mergeCell ref="C79:D79"/>
    <mergeCell ref="E79:F79"/>
    <mergeCell ref="G79:I79"/>
    <mergeCell ref="J72:L72"/>
    <mergeCell ref="E50:H50"/>
    <mergeCell ref="G77:H77"/>
    <mergeCell ref="K79:K80"/>
    <mergeCell ref="C80:D80"/>
    <mergeCell ref="E80:F80"/>
    <mergeCell ref="G80:I80"/>
    <mergeCell ref="A83:A84"/>
    <mergeCell ref="C83:D83"/>
    <mergeCell ref="E83:F83"/>
    <mergeCell ref="G83:I83"/>
    <mergeCell ref="K83:K84"/>
    <mergeCell ref="C84:D84"/>
    <mergeCell ref="E84:F84"/>
    <mergeCell ref="G84:I84"/>
    <mergeCell ref="A81:A82"/>
    <mergeCell ref="C81:D81"/>
    <mergeCell ref="E81:F81"/>
    <mergeCell ref="G81:I81"/>
    <mergeCell ref="K81:K82"/>
    <mergeCell ref="C82:D82"/>
    <mergeCell ref="E82:F82"/>
    <mergeCell ref="G82:I82"/>
    <mergeCell ref="A87:A88"/>
    <mergeCell ref="C87:D87"/>
    <mergeCell ref="E87:F87"/>
    <mergeCell ref="G87:I87"/>
    <mergeCell ref="K87:K88"/>
    <mergeCell ref="C88:D88"/>
    <mergeCell ref="E88:F88"/>
    <mergeCell ref="G88:I88"/>
    <mergeCell ref="A85:A86"/>
    <mergeCell ref="C85:D85"/>
    <mergeCell ref="E85:F85"/>
    <mergeCell ref="G85:I85"/>
    <mergeCell ref="K85:K86"/>
    <mergeCell ref="C86:D86"/>
    <mergeCell ref="E86:F86"/>
    <mergeCell ref="G86:I86"/>
    <mergeCell ref="A89:A91"/>
    <mergeCell ref="C89:D89"/>
    <mergeCell ref="E89:F89"/>
    <mergeCell ref="G89:I89"/>
    <mergeCell ref="K89:K90"/>
    <mergeCell ref="C90:D90"/>
    <mergeCell ref="E90:F90"/>
    <mergeCell ref="G90:I90"/>
    <mergeCell ref="B91:F91"/>
    <mergeCell ref="G91:J91"/>
  </mergeCells>
  <dataValidations count="3">
    <dataValidation type="list" operator="equal" allowBlank="1" sqref="D17:D20 D67:D71 D37">
      <formula1>"CG,Je,Da,Pro,Hon,Exc"</formula1>
    </dataValidation>
    <dataValidation type="list" operator="equal" allowBlank="1" sqref="E6:E7 E44:E47">
      <formula1>"carabine,pistolet,,"</formula1>
    </dataValidation>
    <dataValidation type="list" operator="equal" allowBlank="1" sqref="D16 D52:D61 M52:M71 D38:D47 M28:M47 D21:D23 D28:D36 D4:D13 M4:M23">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J25" sqref="J1:J1638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20" t="s">
        <v>271</v>
      </c>
      <c r="D2" s="520"/>
      <c r="E2" s="219"/>
      <c r="F2" s="289" t="s">
        <v>434</v>
      </c>
      <c r="G2" s="55" t="s">
        <v>121</v>
      </c>
      <c r="H2" s="55" t="s">
        <v>312</v>
      </c>
      <c r="I2" s="520"/>
      <c r="J2" s="520"/>
      <c r="K2" s="520"/>
    </row>
    <row r="3" spans="1:11" s="10" customFormat="1" ht="18.75">
      <c r="A3" s="512" t="s">
        <v>19</v>
      </c>
      <c r="B3" s="512"/>
      <c r="C3" s="6" t="s">
        <v>20</v>
      </c>
      <c r="D3" s="467" t="s">
        <v>7</v>
      </c>
      <c r="E3" s="469"/>
      <c r="F3" s="6"/>
      <c r="G3" s="6"/>
      <c r="H3" s="6">
        <v>2022</v>
      </c>
      <c r="I3" s="467" t="s">
        <v>269</v>
      </c>
      <c r="J3" s="468"/>
      <c r="K3" s="469"/>
    </row>
    <row r="4" spans="1:11" s="7" customFormat="1" ht="31.5">
      <c r="A4" s="18"/>
      <c r="B4" s="19" t="s">
        <v>0</v>
      </c>
      <c r="C4" s="19" t="s">
        <v>1</v>
      </c>
      <c r="D4" s="19" t="s">
        <v>2</v>
      </c>
      <c r="E4" s="19" t="s">
        <v>3</v>
      </c>
      <c r="F4" s="19" t="s">
        <v>270</v>
      </c>
      <c r="G4" s="19" t="s">
        <v>123</v>
      </c>
      <c r="H4" s="19" t="s">
        <v>122</v>
      </c>
      <c r="I4" s="107" t="s">
        <v>271</v>
      </c>
      <c r="J4" s="509" t="s">
        <v>12</v>
      </c>
      <c r="K4" s="510"/>
    </row>
    <row r="5" spans="1:11" s="7" customFormat="1" ht="21" customHeight="1">
      <c r="A5" s="196">
        <v>1</v>
      </c>
      <c r="B5" s="295"/>
      <c r="C5" s="296"/>
      <c r="D5" s="297"/>
      <c r="E5" s="298"/>
      <c r="F5" s="211"/>
      <c r="G5" s="12"/>
      <c r="H5" s="12"/>
      <c r="I5" s="12"/>
      <c r="J5" s="507"/>
      <c r="K5" s="508"/>
    </row>
    <row r="6" spans="1:11" ht="21" customHeight="1">
      <c r="A6" s="196">
        <v>2</v>
      </c>
      <c r="B6" s="299"/>
      <c r="C6" s="290"/>
      <c r="D6" s="270"/>
      <c r="E6" s="300"/>
      <c r="F6" s="211"/>
      <c r="G6" s="12"/>
      <c r="H6" s="12"/>
      <c r="I6" s="12"/>
      <c r="J6" s="507"/>
      <c r="K6" s="508"/>
    </row>
    <row r="7" spans="1:11" ht="21" customHeight="1">
      <c r="A7" s="196">
        <v>3</v>
      </c>
      <c r="B7" s="299"/>
      <c r="C7" s="290"/>
      <c r="D7" s="270"/>
      <c r="E7" s="300"/>
      <c r="F7" s="211"/>
      <c r="G7" s="12"/>
      <c r="H7" s="12"/>
      <c r="I7" s="12"/>
      <c r="J7" s="507"/>
      <c r="K7" s="508"/>
    </row>
    <row r="8" spans="1:11" ht="21" customHeight="1">
      <c r="A8" s="16">
        <v>4</v>
      </c>
      <c r="B8" s="260"/>
      <c r="C8" s="263"/>
      <c r="D8" s="272"/>
      <c r="E8" s="263"/>
      <c r="F8" s="211"/>
      <c r="G8" s="3"/>
      <c r="H8" s="3"/>
      <c r="I8" s="3"/>
      <c r="J8" s="511"/>
      <c r="K8" s="511"/>
    </row>
    <row r="9" spans="1:11" ht="21" customHeight="1">
      <c r="A9" s="196">
        <v>5</v>
      </c>
      <c r="B9" s="260"/>
      <c r="C9" s="263"/>
      <c r="D9" s="261"/>
      <c r="E9" s="262"/>
      <c r="F9" s="211"/>
      <c r="G9" s="12"/>
      <c r="H9" s="12"/>
      <c r="I9" s="12"/>
      <c r="J9" s="507"/>
      <c r="K9" s="508"/>
    </row>
    <row r="10" spans="1:11" ht="21" customHeight="1">
      <c r="A10" s="196">
        <v>6</v>
      </c>
      <c r="B10" s="301"/>
      <c r="C10" s="290"/>
      <c r="D10" s="270"/>
      <c r="E10" s="300"/>
      <c r="F10" s="211"/>
      <c r="G10" s="12"/>
      <c r="H10" s="12"/>
      <c r="I10" s="12"/>
      <c r="J10" s="507"/>
      <c r="K10" s="508"/>
    </row>
    <row r="11" spans="1:11" ht="21" customHeight="1">
      <c r="A11" s="196">
        <v>7</v>
      </c>
      <c r="B11" s="301"/>
      <c r="C11" s="290"/>
      <c r="D11" s="270"/>
      <c r="E11" s="300"/>
      <c r="F11" s="211"/>
      <c r="G11" s="12"/>
      <c r="H11" s="12"/>
      <c r="I11" s="12"/>
      <c r="J11" s="507"/>
      <c r="K11" s="508"/>
    </row>
    <row r="12" spans="1:11" ht="21" customHeight="1">
      <c r="A12" s="196">
        <v>8</v>
      </c>
      <c r="B12" s="291"/>
      <c r="C12" s="262"/>
      <c r="D12" s="261"/>
      <c r="E12" s="262"/>
      <c r="F12" s="211"/>
      <c r="G12" s="312" t="s">
        <v>128</v>
      </c>
      <c r="H12" s="312" t="s">
        <v>452</v>
      </c>
      <c r="I12" s="12"/>
      <c r="J12" s="507"/>
      <c r="K12" s="508"/>
    </row>
    <row r="13" spans="1:11" ht="21" customHeight="1">
      <c r="A13" s="196">
        <v>9</v>
      </c>
      <c r="B13" s="301"/>
      <c r="C13" s="290"/>
      <c r="D13" s="270"/>
      <c r="E13" s="300"/>
      <c r="F13" s="211"/>
      <c r="G13" s="12"/>
      <c r="H13" s="12"/>
      <c r="I13" s="12"/>
      <c r="J13" s="507"/>
      <c r="K13" s="508"/>
    </row>
    <row r="14" spans="1:11" ht="21" customHeight="1">
      <c r="A14" s="196">
        <v>10</v>
      </c>
      <c r="B14" s="299"/>
      <c r="C14" s="290"/>
      <c r="D14" s="270"/>
      <c r="E14" s="300"/>
      <c r="F14" s="211"/>
      <c r="G14" s="12"/>
      <c r="H14" s="12"/>
      <c r="I14" s="12"/>
      <c r="J14" s="507"/>
      <c r="K14" s="508"/>
    </row>
    <row r="15" spans="1:11" ht="21" customHeight="1">
      <c r="A15" s="196">
        <v>11</v>
      </c>
      <c r="B15" s="301"/>
      <c r="C15" s="290"/>
      <c r="D15" s="270"/>
      <c r="E15" s="300"/>
      <c r="F15" s="211"/>
      <c r="G15" s="12"/>
      <c r="H15" s="12"/>
      <c r="I15" s="12"/>
      <c r="J15" s="507"/>
      <c r="K15" s="508"/>
    </row>
    <row r="16" spans="1:11" ht="21" customHeight="1">
      <c r="A16" s="196">
        <v>12</v>
      </c>
      <c r="B16" s="292"/>
      <c r="C16" s="293"/>
      <c r="D16" s="294"/>
      <c r="E16" s="293"/>
      <c r="F16" s="211"/>
      <c r="G16" s="12"/>
      <c r="H16" s="12"/>
      <c r="I16" s="12"/>
      <c r="J16" s="507"/>
      <c r="K16" s="508"/>
    </row>
    <row r="17" spans="1:11" ht="21" customHeight="1">
      <c r="A17" s="196">
        <v>13</v>
      </c>
      <c r="B17" s="302"/>
      <c r="C17" s="81"/>
      <c r="D17" s="82"/>
      <c r="E17" s="303"/>
      <c r="F17" s="211"/>
      <c r="G17" s="12"/>
      <c r="H17" s="12"/>
      <c r="I17" s="12"/>
      <c r="J17" s="507"/>
      <c r="K17" s="508"/>
    </row>
    <row r="18" spans="1:11" ht="21" customHeight="1">
      <c r="A18" s="196">
        <v>14</v>
      </c>
      <c r="B18" s="292"/>
      <c r="C18" s="293"/>
      <c r="D18" s="294"/>
      <c r="E18" s="293"/>
      <c r="F18" s="211"/>
      <c r="G18" s="12"/>
      <c r="H18" s="12"/>
      <c r="I18" s="12"/>
      <c r="J18" s="507"/>
      <c r="K18" s="508"/>
    </row>
    <row r="19" spans="1:11" ht="21" customHeight="1">
      <c r="A19" s="196">
        <v>15</v>
      </c>
      <c r="B19" s="292"/>
      <c r="C19" s="293"/>
      <c r="D19" s="294"/>
      <c r="E19" s="293"/>
      <c r="F19" s="211"/>
      <c r="G19" s="12"/>
      <c r="H19" s="12"/>
      <c r="I19" s="12"/>
      <c r="J19" s="507"/>
      <c r="K19" s="508"/>
    </row>
    <row r="20" spans="1:11" ht="21" customHeight="1">
      <c r="A20" s="196">
        <v>16</v>
      </c>
      <c r="B20" s="293"/>
      <c r="C20" s="293"/>
      <c r="D20" s="294"/>
      <c r="E20" s="293"/>
      <c r="F20" s="211"/>
      <c r="G20" s="12"/>
      <c r="H20" s="12"/>
      <c r="I20" s="12"/>
      <c r="J20" s="507"/>
      <c r="K20" s="508"/>
    </row>
    <row r="21" spans="1:11" ht="21" customHeight="1">
      <c r="A21" s="196">
        <v>17</v>
      </c>
      <c r="B21" s="292"/>
      <c r="C21" s="293"/>
      <c r="D21" s="294"/>
      <c r="E21" s="293"/>
      <c r="F21" s="211"/>
      <c r="G21" s="12"/>
      <c r="H21" s="12"/>
      <c r="I21" s="12"/>
      <c r="J21" s="507"/>
      <c r="K21" s="508"/>
    </row>
    <row r="22" spans="1:11" ht="21" customHeight="1">
      <c r="A22" s="196">
        <v>18</v>
      </c>
      <c r="B22" s="260"/>
      <c r="C22" s="263"/>
      <c r="D22" s="270"/>
      <c r="E22" s="300"/>
      <c r="F22" s="211"/>
      <c r="G22" s="12"/>
      <c r="H22" s="12"/>
      <c r="I22" s="12"/>
      <c r="J22" s="507"/>
      <c r="K22" s="508"/>
    </row>
    <row r="23" spans="1:11" ht="21" customHeight="1">
      <c r="A23" s="196">
        <v>19</v>
      </c>
      <c r="B23" s="260"/>
      <c r="C23" s="263"/>
      <c r="D23" s="261"/>
      <c r="E23" s="262"/>
      <c r="F23" s="211"/>
      <c r="G23" s="12"/>
      <c r="H23" s="12"/>
      <c r="I23" s="12"/>
      <c r="J23" s="507"/>
      <c r="K23" s="508"/>
    </row>
    <row r="24" spans="1:11" ht="21" customHeight="1">
      <c r="A24" s="196">
        <v>20</v>
      </c>
      <c r="B24" s="304"/>
      <c r="C24" s="305"/>
      <c r="D24" s="306"/>
      <c r="E24" s="307"/>
      <c r="F24" s="211"/>
      <c r="G24" s="12"/>
      <c r="H24" s="12"/>
      <c r="I24" s="12"/>
      <c r="J24" s="521"/>
      <c r="K24" s="521"/>
    </row>
  </sheetData>
  <sheetProtection/>
  <mergeCells count="28">
    <mergeCell ref="J22:K22"/>
    <mergeCell ref="J23:K23"/>
    <mergeCell ref="J24:K24"/>
    <mergeCell ref="J13:K13"/>
    <mergeCell ref="J14:K14"/>
    <mergeCell ref="J15:K15"/>
    <mergeCell ref="J16:K16"/>
    <mergeCell ref="J17:K17"/>
    <mergeCell ref="J18:K18"/>
    <mergeCell ref="J19:K19"/>
    <mergeCell ref="J20:K20"/>
    <mergeCell ref="J21:K21"/>
    <mergeCell ref="A3:B3"/>
    <mergeCell ref="A1:B2"/>
    <mergeCell ref="C1:K1"/>
    <mergeCell ref="I2:K2"/>
    <mergeCell ref="D3:E3"/>
    <mergeCell ref="I3:K3"/>
    <mergeCell ref="C2:D2"/>
    <mergeCell ref="J11:K11"/>
    <mergeCell ref="J12:K12"/>
    <mergeCell ref="J4:K4"/>
    <mergeCell ref="J5:K5"/>
    <mergeCell ref="J6:K6"/>
    <mergeCell ref="J7:K7"/>
    <mergeCell ref="J8:K8"/>
    <mergeCell ref="J9:K9"/>
    <mergeCell ref="J10:K10"/>
  </mergeCells>
  <dataValidations count="2">
    <dataValidation type="list" operator="equal" allowBlank="1" sqref="E5:E11 E13:E24">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10">
      <selection activeCell="O4" sqref="O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20" t="s">
        <v>271</v>
      </c>
      <c r="D2" s="520"/>
      <c r="E2" s="219">
        <v>4</v>
      </c>
      <c r="F2" s="289" t="s">
        <v>434</v>
      </c>
      <c r="G2" s="55" t="s">
        <v>121</v>
      </c>
      <c r="H2" s="55" t="s">
        <v>312</v>
      </c>
      <c r="I2" s="520" t="s">
        <v>462</v>
      </c>
      <c r="J2" s="520"/>
      <c r="K2" s="520"/>
    </row>
    <row r="3" spans="1:11" s="10" customFormat="1" ht="21">
      <c r="A3" s="512" t="s">
        <v>317</v>
      </c>
      <c r="B3" s="512"/>
      <c r="C3" s="384" t="s">
        <v>346</v>
      </c>
      <c r="D3" s="467" t="s">
        <v>7</v>
      </c>
      <c r="E3" s="469"/>
      <c r="F3" s="6">
        <v>19</v>
      </c>
      <c r="G3" s="6" t="s">
        <v>124</v>
      </c>
      <c r="H3" s="6">
        <v>2022</v>
      </c>
      <c r="I3" s="467" t="s">
        <v>269</v>
      </c>
      <c r="J3" s="468"/>
      <c r="K3" s="469"/>
    </row>
    <row r="4" spans="1:11" s="10" customFormat="1" ht="31.5">
      <c r="A4" s="18"/>
      <c r="B4" s="19" t="s">
        <v>0</v>
      </c>
      <c r="C4" s="19" t="s">
        <v>1</v>
      </c>
      <c r="D4" s="19" t="s">
        <v>2</v>
      </c>
      <c r="E4" s="19" t="s">
        <v>3</v>
      </c>
      <c r="F4" s="19" t="s">
        <v>270</v>
      </c>
      <c r="G4" s="19" t="s">
        <v>123</v>
      </c>
      <c r="H4" s="19" t="s">
        <v>122</v>
      </c>
      <c r="I4" s="107" t="s">
        <v>271</v>
      </c>
      <c r="J4" s="509" t="s">
        <v>12</v>
      </c>
      <c r="K4" s="510"/>
    </row>
    <row r="5" spans="1:11" s="4" customFormat="1" ht="22.5" customHeight="1">
      <c r="A5" s="16">
        <v>1</v>
      </c>
      <c r="B5" s="275" t="s">
        <v>490</v>
      </c>
      <c r="C5" s="275" t="s">
        <v>491</v>
      </c>
      <c r="D5" s="276" t="s">
        <v>300</v>
      </c>
      <c r="E5" s="277" t="s">
        <v>38</v>
      </c>
      <c r="F5" s="211" t="s">
        <v>307</v>
      </c>
      <c r="G5" s="164">
        <v>2641</v>
      </c>
      <c r="H5" s="225">
        <v>2680</v>
      </c>
      <c r="I5" s="231">
        <v>291.9</v>
      </c>
      <c r="J5" s="507"/>
      <c r="K5" s="508"/>
    </row>
    <row r="6" spans="1:11" s="4" customFormat="1" ht="22.5" customHeight="1">
      <c r="A6" s="16">
        <v>2</v>
      </c>
      <c r="B6" s="275" t="s">
        <v>359</v>
      </c>
      <c r="C6" s="275" t="s">
        <v>360</v>
      </c>
      <c r="D6" s="276" t="s">
        <v>300</v>
      </c>
      <c r="E6" s="277" t="s">
        <v>38</v>
      </c>
      <c r="F6" s="211" t="s">
        <v>307</v>
      </c>
      <c r="G6" s="164"/>
      <c r="H6" s="225"/>
      <c r="I6" s="231" t="s">
        <v>546</v>
      </c>
      <c r="J6" s="507"/>
      <c r="K6" s="508"/>
    </row>
    <row r="7" spans="1:11" ht="22.5" customHeight="1">
      <c r="A7" s="16">
        <v>3</v>
      </c>
      <c r="B7" s="275" t="s">
        <v>453</v>
      </c>
      <c r="C7" s="275" t="s">
        <v>463</v>
      </c>
      <c r="D7" s="276" t="s">
        <v>300</v>
      </c>
      <c r="E7" s="277" t="s">
        <v>38</v>
      </c>
      <c r="F7" s="211" t="s">
        <v>307</v>
      </c>
      <c r="G7" s="349">
        <v>2761</v>
      </c>
      <c r="H7" s="389">
        <v>2800</v>
      </c>
      <c r="I7" s="393">
        <v>306.1</v>
      </c>
      <c r="J7" s="507"/>
      <c r="K7" s="508"/>
    </row>
    <row r="8" spans="1:11" ht="22.5" customHeight="1">
      <c r="A8" s="16">
        <v>4</v>
      </c>
      <c r="B8" s="279" t="s">
        <v>357</v>
      </c>
      <c r="C8" s="280" t="s">
        <v>354</v>
      </c>
      <c r="D8" s="281" t="s">
        <v>300</v>
      </c>
      <c r="E8" s="280" t="s">
        <v>38</v>
      </c>
      <c r="F8" s="211" t="s">
        <v>307</v>
      </c>
      <c r="G8" s="349">
        <v>2681</v>
      </c>
      <c r="H8" s="389">
        <v>2720</v>
      </c>
      <c r="I8" s="393">
        <v>311.1</v>
      </c>
      <c r="J8" s="507"/>
      <c r="K8" s="508"/>
    </row>
    <row r="9" spans="1:11" ht="22.5" customHeight="1">
      <c r="A9" s="16">
        <v>5</v>
      </c>
      <c r="B9" s="280" t="s">
        <v>374</v>
      </c>
      <c r="C9" s="280" t="s">
        <v>375</v>
      </c>
      <c r="D9" s="281" t="s">
        <v>300</v>
      </c>
      <c r="E9" s="280" t="s">
        <v>39</v>
      </c>
      <c r="F9" s="211" t="s">
        <v>307</v>
      </c>
      <c r="G9" s="164">
        <v>2471</v>
      </c>
      <c r="H9" s="225">
        <v>2500</v>
      </c>
      <c r="I9" s="231">
        <v>253.5</v>
      </c>
      <c r="J9" s="507"/>
      <c r="K9" s="508"/>
    </row>
    <row r="10" spans="1:11" ht="22.5" customHeight="1">
      <c r="A10" s="16">
        <v>6</v>
      </c>
      <c r="B10" s="353" t="s">
        <v>512</v>
      </c>
      <c r="C10" s="353" t="s">
        <v>513</v>
      </c>
      <c r="D10" s="348" t="s">
        <v>233</v>
      </c>
      <c r="E10" s="349" t="s">
        <v>58</v>
      </c>
      <c r="F10" s="211" t="s">
        <v>307</v>
      </c>
      <c r="G10" s="164">
        <v>2381</v>
      </c>
      <c r="H10" s="225">
        <v>2410</v>
      </c>
      <c r="I10" s="231">
        <v>188.7</v>
      </c>
      <c r="J10" s="507"/>
      <c r="K10" s="508"/>
    </row>
    <row r="11" spans="1:11" ht="22.5" customHeight="1">
      <c r="A11" s="16">
        <v>7</v>
      </c>
      <c r="B11" s="353" t="s">
        <v>466</v>
      </c>
      <c r="C11" s="353" t="s">
        <v>467</v>
      </c>
      <c r="D11" s="348" t="s">
        <v>233</v>
      </c>
      <c r="E11" s="349" t="s">
        <v>58</v>
      </c>
      <c r="F11" s="211" t="s">
        <v>307</v>
      </c>
      <c r="G11" s="164">
        <v>2201</v>
      </c>
      <c r="H11" s="225">
        <v>2230</v>
      </c>
      <c r="I11" s="231">
        <v>179.3</v>
      </c>
      <c r="J11" s="507"/>
      <c r="K11" s="508"/>
    </row>
    <row r="12" spans="1:11" ht="22.5" customHeight="1">
      <c r="A12" s="16">
        <v>8</v>
      </c>
      <c r="B12" s="263" t="s">
        <v>512</v>
      </c>
      <c r="C12" s="263" t="s">
        <v>514</v>
      </c>
      <c r="D12" s="351" t="s">
        <v>233</v>
      </c>
      <c r="E12" s="347" t="s">
        <v>35</v>
      </c>
      <c r="F12" s="211" t="s">
        <v>307</v>
      </c>
      <c r="G12" s="164">
        <v>2411</v>
      </c>
      <c r="H12" s="225">
        <v>2440</v>
      </c>
      <c r="I12" s="231">
        <v>111.8</v>
      </c>
      <c r="J12" s="507"/>
      <c r="K12" s="508"/>
    </row>
    <row r="13" spans="1:11" ht="22.5" customHeight="1">
      <c r="A13" s="16">
        <v>9</v>
      </c>
      <c r="B13" s="263" t="s">
        <v>379</v>
      </c>
      <c r="C13" s="263" t="s">
        <v>354</v>
      </c>
      <c r="D13" s="348" t="s">
        <v>233</v>
      </c>
      <c r="E13" s="349" t="s">
        <v>35</v>
      </c>
      <c r="F13" s="211" t="s">
        <v>307</v>
      </c>
      <c r="G13" s="164">
        <v>2441</v>
      </c>
      <c r="H13" s="225">
        <v>2470</v>
      </c>
      <c r="I13" s="231">
        <v>242.9</v>
      </c>
      <c r="J13" s="507"/>
      <c r="K13" s="508"/>
    </row>
    <row r="14" spans="1:11" ht="22.5" customHeight="1">
      <c r="A14" s="16">
        <v>10</v>
      </c>
      <c r="B14" s="263" t="s">
        <v>142</v>
      </c>
      <c r="C14" s="263" t="s">
        <v>473</v>
      </c>
      <c r="D14" s="348" t="s">
        <v>233</v>
      </c>
      <c r="E14" s="349" t="s">
        <v>35</v>
      </c>
      <c r="F14" s="211" t="s">
        <v>307</v>
      </c>
      <c r="G14" s="164">
        <v>2261</v>
      </c>
      <c r="H14" s="225">
        <v>2290</v>
      </c>
      <c r="I14" s="231">
        <v>110.3</v>
      </c>
      <c r="J14" s="507"/>
      <c r="K14" s="508"/>
    </row>
    <row r="15" spans="1:11" ht="22.5" customHeight="1">
      <c r="A15" s="16">
        <v>11</v>
      </c>
      <c r="B15" s="263" t="s">
        <v>483</v>
      </c>
      <c r="C15" s="263" t="s">
        <v>484</v>
      </c>
      <c r="D15" s="348" t="s">
        <v>233</v>
      </c>
      <c r="E15" s="349" t="s">
        <v>38</v>
      </c>
      <c r="F15" s="211" t="s">
        <v>307</v>
      </c>
      <c r="G15" s="164">
        <v>2601</v>
      </c>
      <c r="H15" s="225">
        <v>2640</v>
      </c>
      <c r="I15" s="231">
        <v>189.6</v>
      </c>
      <c r="J15" s="507"/>
      <c r="K15" s="508"/>
    </row>
    <row r="16" spans="1:11" ht="22.5" customHeight="1">
      <c r="A16" s="16">
        <v>12</v>
      </c>
      <c r="B16" s="263" t="s">
        <v>361</v>
      </c>
      <c r="C16" s="263" t="s">
        <v>341</v>
      </c>
      <c r="D16" s="348" t="s">
        <v>233</v>
      </c>
      <c r="E16" s="349" t="s">
        <v>38</v>
      </c>
      <c r="F16" s="211" t="s">
        <v>307</v>
      </c>
      <c r="G16" s="164">
        <v>3401</v>
      </c>
      <c r="H16" s="225">
        <v>3440</v>
      </c>
      <c r="I16" s="231">
        <v>213</v>
      </c>
      <c r="J16" s="507"/>
      <c r="K16" s="508"/>
    </row>
    <row r="17" spans="1:11" ht="22.5" customHeight="1">
      <c r="A17" s="16">
        <v>13</v>
      </c>
      <c r="B17" s="274" t="s">
        <v>413</v>
      </c>
      <c r="C17" s="275" t="s">
        <v>414</v>
      </c>
      <c r="D17" s="276" t="s">
        <v>335</v>
      </c>
      <c r="E17" s="277" t="s">
        <v>35</v>
      </c>
      <c r="F17" s="211" t="s">
        <v>307</v>
      </c>
      <c r="G17" s="164">
        <v>2321</v>
      </c>
      <c r="H17" s="225">
        <v>2350</v>
      </c>
      <c r="I17" s="231">
        <v>237.9</v>
      </c>
      <c r="J17" s="507"/>
      <c r="K17" s="508"/>
    </row>
    <row r="18" spans="1:11" ht="22.5" customHeight="1">
      <c r="A18" s="16">
        <v>14</v>
      </c>
      <c r="B18" s="274" t="s">
        <v>417</v>
      </c>
      <c r="C18" s="275" t="s">
        <v>418</v>
      </c>
      <c r="D18" s="276" t="s">
        <v>335</v>
      </c>
      <c r="E18" s="277" t="s">
        <v>35</v>
      </c>
      <c r="F18" s="211" t="s">
        <v>307</v>
      </c>
      <c r="G18" s="164">
        <v>2501</v>
      </c>
      <c r="H18" s="225">
        <v>2530</v>
      </c>
      <c r="I18" s="231">
        <v>186.4</v>
      </c>
      <c r="J18" s="507"/>
      <c r="K18" s="508"/>
    </row>
    <row r="19" spans="1:11" ht="22.5" customHeight="1">
      <c r="A19" s="16">
        <v>15</v>
      </c>
      <c r="B19" s="274" t="s">
        <v>419</v>
      </c>
      <c r="C19" s="275" t="s">
        <v>420</v>
      </c>
      <c r="D19" s="276" t="s">
        <v>335</v>
      </c>
      <c r="E19" s="277" t="s">
        <v>38</v>
      </c>
      <c r="F19" s="211" t="s">
        <v>307</v>
      </c>
      <c r="G19" s="164"/>
      <c r="H19" s="225"/>
      <c r="I19" s="231" t="s">
        <v>546</v>
      </c>
      <c r="J19" s="507"/>
      <c r="K19" s="508"/>
    </row>
    <row r="20" spans="1:11" ht="22.5" customHeight="1">
      <c r="A20" s="16">
        <v>16</v>
      </c>
      <c r="B20" s="279" t="s">
        <v>494</v>
      </c>
      <c r="C20" s="280" t="s">
        <v>495</v>
      </c>
      <c r="D20" s="281" t="s">
        <v>426</v>
      </c>
      <c r="E20" s="280" t="s">
        <v>58</v>
      </c>
      <c r="F20" s="211" t="s">
        <v>307</v>
      </c>
      <c r="G20" s="164">
        <v>2291</v>
      </c>
      <c r="H20" s="225">
        <v>2320</v>
      </c>
      <c r="I20" s="231">
        <v>192.4</v>
      </c>
      <c r="J20" s="507"/>
      <c r="K20" s="508"/>
    </row>
    <row r="21" spans="1:11" ht="22.5" customHeight="1">
      <c r="A21" s="16">
        <v>17</v>
      </c>
      <c r="B21" s="274" t="s">
        <v>372</v>
      </c>
      <c r="C21" s="275" t="s">
        <v>373</v>
      </c>
      <c r="D21" s="276" t="s">
        <v>347</v>
      </c>
      <c r="E21" s="277" t="s">
        <v>38</v>
      </c>
      <c r="F21" s="211" t="s">
        <v>307</v>
      </c>
      <c r="G21" s="164">
        <v>3441</v>
      </c>
      <c r="H21" s="225">
        <v>3480</v>
      </c>
      <c r="I21" s="231">
        <v>373</v>
      </c>
      <c r="J21" s="507"/>
      <c r="K21" s="508"/>
    </row>
    <row r="22" spans="1:11" ht="22.5" customHeight="1">
      <c r="A22" s="16">
        <v>18</v>
      </c>
      <c r="B22" s="290" t="s">
        <v>502</v>
      </c>
      <c r="C22" s="290" t="s">
        <v>503</v>
      </c>
      <c r="D22" s="270" t="s">
        <v>378</v>
      </c>
      <c r="E22" s="271" t="s">
        <v>36</v>
      </c>
      <c r="F22" s="211" t="s">
        <v>307</v>
      </c>
      <c r="G22" s="164">
        <v>2231</v>
      </c>
      <c r="H22" s="225">
        <v>2260</v>
      </c>
      <c r="I22" s="231">
        <v>142.3</v>
      </c>
      <c r="J22" s="507"/>
      <c r="K22" s="508"/>
    </row>
    <row r="23" spans="1:11" ht="22.5" customHeight="1">
      <c r="A23" s="346">
        <v>19</v>
      </c>
      <c r="B23" s="315" t="s">
        <v>358</v>
      </c>
      <c r="C23" s="316" t="s">
        <v>331</v>
      </c>
      <c r="D23" s="317" t="s">
        <v>300</v>
      </c>
      <c r="E23" s="318" t="s">
        <v>38</v>
      </c>
      <c r="F23" s="212" t="s">
        <v>243</v>
      </c>
      <c r="G23" s="388">
        <v>26801</v>
      </c>
      <c r="H23" s="388">
        <v>26840</v>
      </c>
      <c r="I23" s="216">
        <v>267</v>
      </c>
      <c r="J23" s="522"/>
      <c r="K23" s="522"/>
    </row>
    <row r="24" spans="1:11" ht="22.5" customHeight="1">
      <c r="A24" s="16">
        <v>20</v>
      </c>
      <c r="B24" s="260"/>
      <c r="C24" s="262"/>
      <c r="D24" s="261"/>
      <c r="E24" s="262"/>
      <c r="F24" s="211"/>
      <c r="G24" s="56"/>
      <c r="H24" s="56"/>
      <c r="I24" s="6"/>
      <c r="J24" s="521"/>
      <c r="K24" s="521"/>
    </row>
  </sheetData>
  <sheetProtection/>
  <mergeCells count="28">
    <mergeCell ref="J19:K19"/>
    <mergeCell ref="J20:K20"/>
    <mergeCell ref="A3:B3"/>
    <mergeCell ref="A1:B2"/>
    <mergeCell ref="C1:K1"/>
    <mergeCell ref="I2:K2"/>
    <mergeCell ref="J4:K4"/>
    <mergeCell ref="D3:E3"/>
    <mergeCell ref="I3:K3"/>
    <mergeCell ref="C2:D2"/>
    <mergeCell ref="J24:K24"/>
    <mergeCell ref="J10:K10"/>
    <mergeCell ref="J5:K5"/>
    <mergeCell ref="J6:K6"/>
    <mergeCell ref="J7:K7"/>
    <mergeCell ref="J8:K8"/>
    <mergeCell ref="J9:K9"/>
    <mergeCell ref="J21:K21"/>
    <mergeCell ref="J22:K22"/>
    <mergeCell ref="J23:K23"/>
    <mergeCell ref="J11:K11"/>
    <mergeCell ref="J12:K12"/>
    <mergeCell ref="J13:K13"/>
    <mergeCell ref="J14:K14"/>
    <mergeCell ref="J15:K15"/>
    <mergeCell ref="J16:K16"/>
    <mergeCell ref="J17:K17"/>
    <mergeCell ref="J18:K18"/>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O4" sqref="O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20" t="s">
        <v>271</v>
      </c>
      <c r="D2" s="520"/>
      <c r="E2" s="219">
        <v>4</v>
      </c>
      <c r="F2" s="289" t="s">
        <v>434</v>
      </c>
      <c r="G2" s="55" t="s">
        <v>121</v>
      </c>
      <c r="H2" s="55" t="s">
        <v>312</v>
      </c>
      <c r="I2" s="520" t="s">
        <v>462</v>
      </c>
      <c r="J2" s="520"/>
      <c r="K2" s="520"/>
    </row>
    <row r="3" spans="1:11" ht="15.75">
      <c r="A3" s="512" t="s">
        <v>21</v>
      </c>
      <c r="B3" s="512"/>
      <c r="C3" s="6" t="s">
        <v>343</v>
      </c>
      <c r="D3" s="467" t="s">
        <v>7</v>
      </c>
      <c r="E3" s="469"/>
      <c r="F3" s="6">
        <v>19</v>
      </c>
      <c r="G3" s="6" t="s">
        <v>124</v>
      </c>
      <c r="H3" s="6">
        <v>2022</v>
      </c>
      <c r="I3" s="467" t="s">
        <v>269</v>
      </c>
      <c r="J3" s="468"/>
      <c r="K3" s="469"/>
    </row>
    <row r="4" spans="1:11" ht="31.5">
      <c r="A4" s="18"/>
      <c r="B4" s="19" t="s">
        <v>0</v>
      </c>
      <c r="C4" s="19" t="s">
        <v>1</v>
      </c>
      <c r="D4" s="19" t="s">
        <v>2</v>
      </c>
      <c r="E4" s="19" t="s">
        <v>3</v>
      </c>
      <c r="F4" s="19" t="s">
        <v>270</v>
      </c>
      <c r="G4" s="19" t="s">
        <v>123</v>
      </c>
      <c r="H4" s="19" t="s">
        <v>122</v>
      </c>
      <c r="I4" s="107" t="s">
        <v>271</v>
      </c>
      <c r="J4" s="509" t="s">
        <v>12</v>
      </c>
      <c r="K4" s="510"/>
    </row>
    <row r="5" spans="1:11" ht="21" customHeight="1">
      <c r="A5" s="196">
        <v>1</v>
      </c>
      <c r="B5" s="353" t="s">
        <v>408</v>
      </c>
      <c r="C5" s="353" t="s">
        <v>465</v>
      </c>
      <c r="D5" s="348" t="s">
        <v>233</v>
      </c>
      <c r="E5" s="349" t="s">
        <v>58</v>
      </c>
      <c r="F5" s="212" t="s">
        <v>307</v>
      </c>
      <c r="G5" s="164">
        <v>1031</v>
      </c>
      <c r="H5" s="164">
        <v>1060</v>
      </c>
      <c r="I5" s="231">
        <v>138.7</v>
      </c>
      <c r="J5" s="507"/>
      <c r="K5" s="508"/>
    </row>
    <row r="6" spans="1:11" ht="21" customHeight="1">
      <c r="A6" s="196">
        <v>2</v>
      </c>
      <c r="B6" s="263" t="s">
        <v>301</v>
      </c>
      <c r="C6" s="263" t="s">
        <v>395</v>
      </c>
      <c r="D6" s="348" t="s">
        <v>233</v>
      </c>
      <c r="E6" s="349" t="s">
        <v>36</v>
      </c>
      <c r="F6" s="212" t="s">
        <v>307</v>
      </c>
      <c r="G6" s="164">
        <v>1091</v>
      </c>
      <c r="H6" s="164">
        <v>1120</v>
      </c>
      <c r="I6" s="231">
        <v>257.8</v>
      </c>
      <c r="J6" s="507"/>
      <c r="K6" s="508"/>
    </row>
    <row r="7" spans="1:11" ht="21" customHeight="1">
      <c r="A7" s="196">
        <v>3</v>
      </c>
      <c r="B7" s="263" t="s">
        <v>474</v>
      </c>
      <c r="C7" s="263" t="s">
        <v>475</v>
      </c>
      <c r="D7" s="348" t="s">
        <v>233</v>
      </c>
      <c r="E7" s="349" t="s">
        <v>36</v>
      </c>
      <c r="F7" s="212" t="s">
        <v>307</v>
      </c>
      <c r="G7" s="164">
        <v>1211</v>
      </c>
      <c r="H7" s="164">
        <v>1240</v>
      </c>
      <c r="I7" s="231">
        <v>154</v>
      </c>
      <c r="J7" s="507"/>
      <c r="K7" s="508"/>
    </row>
    <row r="8" spans="1:11" ht="21" customHeight="1">
      <c r="A8" s="196">
        <v>4</v>
      </c>
      <c r="B8" s="263" t="s">
        <v>477</v>
      </c>
      <c r="C8" s="263" t="s">
        <v>478</v>
      </c>
      <c r="D8" s="348" t="s">
        <v>233</v>
      </c>
      <c r="E8" s="349" t="s">
        <v>36</v>
      </c>
      <c r="F8" s="212" t="s">
        <v>307</v>
      </c>
      <c r="G8" s="164">
        <v>1271</v>
      </c>
      <c r="H8" s="164">
        <v>1300</v>
      </c>
      <c r="I8" s="231">
        <v>172.7</v>
      </c>
      <c r="J8" s="507"/>
      <c r="K8" s="508"/>
    </row>
    <row r="9" spans="1:11" ht="21" customHeight="1">
      <c r="A9" s="196">
        <v>5</v>
      </c>
      <c r="B9" s="352" t="s">
        <v>396</v>
      </c>
      <c r="C9" s="263" t="s">
        <v>397</v>
      </c>
      <c r="D9" s="348" t="s">
        <v>233</v>
      </c>
      <c r="E9" s="349" t="s">
        <v>35</v>
      </c>
      <c r="F9" s="212" t="s">
        <v>307</v>
      </c>
      <c r="G9" s="164">
        <v>1121</v>
      </c>
      <c r="H9" s="164">
        <v>1150</v>
      </c>
      <c r="I9" s="231">
        <v>184</v>
      </c>
      <c r="J9" s="507"/>
      <c r="K9" s="508"/>
    </row>
    <row r="10" spans="1:11" ht="21" customHeight="1">
      <c r="A10" s="196">
        <v>6</v>
      </c>
      <c r="B10" s="263" t="s">
        <v>54</v>
      </c>
      <c r="C10" s="263" t="s">
        <v>485</v>
      </c>
      <c r="D10" s="348" t="s">
        <v>233</v>
      </c>
      <c r="E10" s="349" t="s">
        <v>38</v>
      </c>
      <c r="F10" s="212" t="s">
        <v>307</v>
      </c>
      <c r="G10" s="164">
        <v>2841</v>
      </c>
      <c r="H10" s="164">
        <v>2880</v>
      </c>
      <c r="I10" s="231">
        <v>136.2</v>
      </c>
      <c r="J10" s="507"/>
      <c r="K10" s="508"/>
    </row>
    <row r="11" spans="1:11" ht="21" customHeight="1">
      <c r="A11" s="196">
        <v>7</v>
      </c>
      <c r="B11" s="263" t="s">
        <v>474</v>
      </c>
      <c r="C11" s="263" t="s">
        <v>486</v>
      </c>
      <c r="D11" s="348" t="s">
        <v>233</v>
      </c>
      <c r="E11" s="349" t="s">
        <v>38</v>
      </c>
      <c r="F11" s="212" t="s">
        <v>307</v>
      </c>
      <c r="G11" s="164">
        <v>3001</v>
      </c>
      <c r="H11" s="164">
        <v>3040</v>
      </c>
      <c r="I11" s="231">
        <v>182.5</v>
      </c>
      <c r="J11" s="507"/>
      <c r="K11" s="508"/>
    </row>
    <row r="12" spans="1:11" ht="21" customHeight="1">
      <c r="A12" s="196">
        <v>8</v>
      </c>
      <c r="B12" s="274" t="s">
        <v>506</v>
      </c>
      <c r="C12" s="275" t="s">
        <v>507</v>
      </c>
      <c r="D12" s="276" t="s">
        <v>335</v>
      </c>
      <c r="E12" s="277" t="s">
        <v>35</v>
      </c>
      <c r="F12" s="212" t="s">
        <v>307</v>
      </c>
      <c r="G12" s="164">
        <v>1001</v>
      </c>
      <c r="H12" s="164">
        <v>1030</v>
      </c>
      <c r="I12" s="231">
        <v>197.9</v>
      </c>
      <c r="J12" s="507"/>
      <c r="K12" s="508"/>
    </row>
    <row r="13" spans="1:11" ht="21" customHeight="1">
      <c r="A13" s="196">
        <v>9</v>
      </c>
      <c r="B13" s="329" t="s">
        <v>390</v>
      </c>
      <c r="C13" s="330" t="s">
        <v>391</v>
      </c>
      <c r="D13" s="331" t="s">
        <v>342</v>
      </c>
      <c r="E13" s="332" t="s">
        <v>38</v>
      </c>
      <c r="F13" s="212" t="s">
        <v>307</v>
      </c>
      <c r="G13" s="164">
        <v>3481</v>
      </c>
      <c r="H13" s="164">
        <v>3520</v>
      </c>
      <c r="I13" s="231">
        <v>318.5</v>
      </c>
      <c r="J13" s="507"/>
      <c r="K13" s="508"/>
    </row>
    <row r="14" spans="1:11" ht="21" customHeight="1">
      <c r="A14" s="196">
        <v>10</v>
      </c>
      <c r="B14" s="279" t="s">
        <v>392</v>
      </c>
      <c r="C14" s="280" t="s">
        <v>393</v>
      </c>
      <c r="D14" s="281" t="s">
        <v>342</v>
      </c>
      <c r="E14" s="280" t="s">
        <v>38</v>
      </c>
      <c r="F14" s="212" t="s">
        <v>307</v>
      </c>
      <c r="G14" s="164">
        <v>3561</v>
      </c>
      <c r="H14" s="164">
        <v>3600</v>
      </c>
      <c r="I14" s="231">
        <v>279.6</v>
      </c>
      <c r="J14" s="507"/>
      <c r="K14" s="508"/>
    </row>
    <row r="15" spans="1:11" ht="21" customHeight="1">
      <c r="A15" s="196">
        <v>11</v>
      </c>
      <c r="B15" s="237" t="s">
        <v>348</v>
      </c>
      <c r="C15" s="238" t="s">
        <v>451</v>
      </c>
      <c r="D15" s="239" t="s">
        <v>295</v>
      </c>
      <c r="E15" s="238" t="s">
        <v>35</v>
      </c>
      <c r="F15" s="212" t="s">
        <v>307</v>
      </c>
      <c r="G15" s="164">
        <v>1151</v>
      </c>
      <c r="H15" s="164">
        <v>1180</v>
      </c>
      <c r="I15" s="231">
        <v>214.7</v>
      </c>
      <c r="J15" s="507"/>
      <c r="K15" s="508"/>
    </row>
    <row r="16" spans="1:11" ht="21" customHeight="1">
      <c r="A16" s="196">
        <v>12</v>
      </c>
      <c r="B16" s="274" t="s">
        <v>400</v>
      </c>
      <c r="C16" s="275" t="s">
        <v>401</v>
      </c>
      <c r="D16" s="276" t="s">
        <v>347</v>
      </c>
      <c r="E16" s="277" t="s">
        <v>39</v>
      </c>
      <c r="F16" s="212" t="s">
        <v>307</v>
      </c>
      <c r="G16" s="164">
        <v>1421</v>
      </c>
      <c r="H16" s="164">
        <v>1450</v>
      </c>
      <c r="I16" s="231">
        <v>214</v>
      </c>
      <c r="J16" s="507"/>
      <c r="K16" s="508"/>
    </row>
    <row r="17" spans="1:11" ht="21" customHeight="1">
      <c r="A17" s="196">
        <v>13</v>
      </c>
      <c r="B17" s="274" t="s">
        <v>435</v>
      </c>
      <c r="C17" s="275" t="s">
        <v>436</v>
      </c>
      <c r="D17" s="276" t="s">
        <v>347</v>
      </c>
      <c r="E17" s="277" t="s">
        <v>35</v>
      </c>
      <c r="F17" s="212" t="s">
        <v>307</v>
      </c>
      <c r="G17" s="164">
        <v>1181</v>
      </c>
      <c r="H17" s="164">
        <v>1210</v>
      </c>
      <c r="I17" s="231">
        <v>118.9</v>
      </c>
      <c r="J17" s="507"/>
      <c r="K17" s="508"/>
    </row>
    <row r="18" spans="1:11" ht="21" customHeight="1">
      <c r="A18" s="196">
        <v>14</v>
      </c>
      <c r="B18" s="275" t="s">
        <v>310</v>
      </c>
      <c r="C18" s="275" t="s">
        <v>352</v>
      </c>
      <c r="D18" s="276" t="s">
        <v>378</v>
      </c>
      <c r="E18" s="277" t="s">
        <v>35</v>
      </c>
      <c r="F18" s="212" t="s">
        <v>307</v>
      </c>
      <c r="G18" s="164">
        <v>2531</v>
      </c>
      <c r="H18" s="164">
        <v>2560</v>
      </c>
      <c r="I18" s="231">
        <v>226.8</v>
      </c>
      <c r="J18" s="507"/>
      <c r="K18" s="508"/>
    </row>
    <row r="19" spans="1:11" ht="21" customHeight="1">
      <c r="A19" s="196">
        <v>15</v>
      </c>
      <c r="B19" s="353" t="s">
        <v>468</v>
      </c>
      <c r="C19" s="353" t="s">
        <v>469</v>
      </c>
      <c r="D19" s="348" t="s">
        <v>233</v>
      </c>
      <c r="E19" s="349" t="s">
        <v>58</v>
      </c>
      <c r="F19" s="211" t="s">
        <v>307</v>
      </c>
      <c r="G19" s="164">
        <v>1301</v>
      </c>
      <c r="H19" s="164">
        <v>1330</v>
      </c>
      <c r="I19" s="231">
        <v>223.9</v>
      </c>
      <c r="J19" s="507"/>
      <c r="K19" s="508"/>
    </row>
    <row r="20" spans="1:11" ht="21" customHeight="1">
      <c r="A20" s="196">
        <v>16</v>
      </c>
      <c r="B20" s="353" t="s">
        <v>468</v>
      </c>
      <c r="C20" s="290" t="s">
        <v>518</v>
      </c>
      <c r="D20" s="270" t="s">
        <v>233</v>
      </c>
      <c r="E20" s="271" t="s">
        <v>36</v>
      </c>
      <c r="F20" s="212" t="s">
        <v>307</v>
      </c>
      <c r="G20" s="164">
        <v>1061</v>
      </c>
      <c r="H20" s="164">
        <v>1090</v>
      </c>
      <c r="I20" s="231">
        <v>204.1</v>
      </c>
      <c r="J20" s="507"/>
      <c r="K20" s="508"/>
    </row>
    <row r="21" spans="1:11" ht="21" customHeight="1">
      <c r="A21" s="196">
        <v>17</v>
      </c>
      <c r="B21" s="264" t="s">
        <v>349</v>
      </c>
      <c r="C21" s="265" t="s">
        <v>355</v>
      </c>
      <c r="D21" s="266" t="s">
        <v>233</v>
      </c>
      <c r="E21" s="267" t="s">
        <v>38</v>
      </c>
      <c r="F21" s="212" t="s">
        <v>243</v>
      </c>
      <c r="G21" s="164">
        <v>26841</v>
      </c>
      <c r="H21" s="164">
        <v>26880</v>
      </c>
      <c r="I21" s="231">
        <v>266</v>
      </c>
      <c r="J21" s="507"/>
      <c r="K21" s="508"/>
    </row>
    <row r="22" spans="1:11" ht="21" customHeight="1">
      <c r="A22" s="196">
        <v>18</v>
      </c>
      <c r="B22" s="282" t="s">
        <v>372</v>
      </c>
      <c r="C22" s="283" t="s">
        <v>373</v>
      </c>
      <c r="D22" s="268" t="s">
        <v>347</v>
      </c>
      <c r="E22" s="269" t="s">
        <v>38</v>
      </c>
      <c r="F22" s="212" t="s">
        <v>243</v>
      </c>
      <c r="G22" s="164">
        <v>26881</v>
      </c>
      <c r="H22" s="164">
        <v>26920</v>
      </c>
      <c r="I22" s="231">
        <v>329</v>
      </c>
      <c r="J22" s="439"/>
      <c r="K22" s="525"/>
    </row>
    <row r="23" spans="1:11" ht="21" customHeight="1">
      <c r="A23" s="196">
        <v>19</v>
      </c>
      <c r="B23" s="245" t="s">
        <v>377</v>
      </c>
      <c r="C23" s="245" t="s">
        <v>427</v>
      </c>
      <c r="D23" s="246" t="s">
        <v>295</v>
      </c>
      <c r="E23" s="245" t="s">
        <v>35</v>
      </c>
      <c r="F23" s="212" t="s">
        <v>243</v>
      </c>
      <c r="G23" s="164">
        <v>26001</v>
      </c>
      <c r="H23" s="164">
        <v>26030</v>
      </c>
      <c r="I23" s="231">
        <v>165</v>
      </c>
      <c r="J23" s="523"/>
      <c r="K23" s="524"/>
    </row>
    <row r="24" spans="1:11" ht="22.5" customHeight="1">
      <c r="A24" s="196">
        <v>20</v>
      </c>
      <c r="B24" s="309"/>
      <c r="C24" s="290"/>
      <c r="D24" s="270"/>
      <c r="E24" s="290"/>
      <c r="F24" s="211"/>
      <c r="G24" s="56"/>
      <c r="H24" s="56"/>
      <c r="I24" s="56"/>
      <c r="J24" s="523"/>
      <c r="K24" s="524"/>
    </row>
  </sheetData>
  <sheetProtection/>
  <mergeCells count="28">
    <mergeCell ref="J18:K18"/>
    <mergeCell ref="J19:K19"/>
    <mergeCell ref="J20:K20"/>
    <mergeCell ref="J12:K12"/>
    <mergeCell ref="J13:K13"/>
    <mergeCell ref="J14:K14"/>
    <mergeCell ref="J15:K15"/>
    <mergeCell ref="J21:K21"/>
    <mergeCell ref="J24:K24"/>
    <mergeCell ref="J22:K22"/>
    <mergeCell ref="J23:K23"/>
    <mergeCell ref="J16:K16"/>
    <mergeCell ref="J17:K17"/>
    <mergeCell ref="A3:B3"/>
    <mergeCell ref="A1:B2"/>
    <mergeCell ref="C1:K1"/>
    <mergeCell ref="I2:K2"/>
    <mergeCell ref="D3:E3"/>
    <mergeCell ref="I3:K3"/>
    <mergeCell ref="C2:D2"/>
    <mergeCell ref="J10:K10"/>
    <mergeCell ref="J11:K11"/>
    <mergeCell ref="J4:K4"/>
    <mergeCell ref="J5:K5"/>
    <mergeCell ref="J6:K6"/>
    <mergeCell ref="J7:K7"/>
    <mergeCell ref="J8:K8"/>
    <mergeCell ref="J9:K9"/>
  </mergeCells>
  <dataValidations count="2">
    <dataValidation type="list" operator="equal" allowBlank="1" sqref="E5:E13 E15:E24">
      <formula1>"PF,PG,BF,BG,MF,MG"</formula1>
    </dataValidation>
    <dataValidation type="list" operator="equal" allowBlank="1" sqref="E14">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7">
      <selection activeCell="E22" sqref="E2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20" t="s">
        <v>271</v>
      </c>
      <c r="D2" s="520"/>
      <c r="E2" s="219">
        <v>4</v>
      </c>
      <c r="F2" s="289" t="s">
        <v>434</v>
      </c>
      <c r="G2" s="55" t="s">
        <v>121</v>
      </c>
      <c r="H2" s="55" t="s">
        <v>312</v>
      </c>
      <c r="I2" s="520" t="s">
        <v>462</v>
      </c>
      <c r="J2" s="520"/>
      <c r="K2" s="520"/>
    </row>
    <row r="3" spans="1:11" ht="15.75">
      <c r="A3" s="512" t="s">
        <v>23</v>
      </c>
      <c r="B3" s="512"/>
      <c r="C3" s="6" t="s">
        <v>344</v>
      </c>
      <c r="D3" s="467" t="s">
        <v>7</v>
      </c>
      <c r="E3" s="469"/>
      <c r="F3" s="6">
        <v>19</v>
      </c>
      <c r="G3" s="6" t="s">
        <v>124</v>
      </c>
      <c r="H3" s="6">
        <v>2022</v>
      </c>
      <c r="I3" s="467" t="s">
        <v>269</v>
      </c>
      <c r="J3" s="468"/>
      <c r="K3" s="469"/>
    </row>
    <row r="4" spans="1:11" ht="31.5">
      <c r="A4" s="18"/>
      <c r="B4" s="19" t="s">
        <v>0</v>
      </c>
      <c r="C4" s="19" t="s">
        <v>1</v>
      </c>
      <c r="D4" s="19" t="s">
        <v>2</v>
      </c>
      <c r="E4" s="19" t="s">
        <v>3</v>
      </c>
      <c r="F4" s="19" t="s">
        <v>270</v>
      </c>
      <c r="G4" s="19" t="s">
        <v>123</v>
      </c>
      <c r="H4" s="19" t="s">
        <v>122</v>
      </c>
      <c r="I4" s="107" t="s">
        <v>271</v>
      </c>
      <c r="J4" s="509" t="s">
        <v>12</v>
      </c>
      <c r="K4" s="510"/>
    </row>
    <row r="5" spans="1:11" ht="22.5" customHeight="1">
      <c r="A5" s="196">
        <v>1</v>
      </c>
      <c r="B5" s="263" t="s">
        <v>398</v>
      </c>
      <c r="C5" s="263" t="s">
        <v>399</v>
      </c>
      <c r="D5" s="351" t="s">
        <v>233</v>
      </c>
      <c r="E5" s="347" t="s">
        <v>39</v>
      </c>
      <c r="F5" s="211" t="s">
        <v>307</v>
      </c>
      <c r="G5" s="225">
        <v>1361</v>
      </c>
      <c r="H5" s="164">
        <v>1390</v>
      </c>
      <c r="I5" s="231">
        <v>229.8</v>
      </c>
      <c r="J5" s="507"/>
      <c r="K5" s="508"/>
    </row>
    <row r="6" spans="1:11" ht="22.5" customHeight="1">
      <c r="A6" s="196">
        <v>2</v>
      </c>
      <c r="B6" s="263" t="s">
        <v>398</v>
      </c>
      <c r="C6" s="263" t="s">
        <v>362</v>
      </c>
      <c r="D6" s="261" t="s">
        <v>233</v>
      </c>
      <c r="E6" s="262" t="s">
        <v>38</v>
      </c>
      <c r="F6" s="211" t="s">
        <v>307</v>
      </c>
      <c r="G6" s="225">
        <v>2921</v>
      </c>
      <c r="H6" s="164">
        <v>2960</v>
      </c>
      <c r="I6" s="231">
        <v>265.3</v>
      </c>
      <c r="J6" s="507"/>
      <c r="K6" s="508"/>
    </row>
    <row r="7" spans="1:11" ht="22.5" customHeight="1">
      <c r="A7" s="196">
        <v>3</v>
      </c>
      <c r="B7" s="263" t="s">
        <v>481</v>
      </c>
      <c r="C7" s="263" t="s">
        <v>482</v>
      </c>
      <c r="D7" s="348" t="s">
        <v>233</v>
      </c>
      <c r="E7" s="349" t="s">
        <v>35</v>
      </c>
      <c r="F7" s="211" t="s">
        <v>307</v>
      </c>
      <c r="G7" s="225">
        <v>1481</v>
      </c>
      <c r="H7" s="164">
        <v>1510</v>
      </c>
      <c r="I7" s="231">
        <v>151.5</v>
      </c>
      <c r="J7" s="507"/>
      <c r="K7" s="508"/>
    </row>
    <row r="8" spans="1:11" ht="22.5" customHeight="1">
      <c r="A8" s="196">
        <v>4</v>
      </c>
      <c r="B8" s="274" t="s">
        <v>508</v>
      </c>
      <c r="C8" s="275" t="s">
        <v>509</v>
      </c>
      <c r="D8" s="276" t="s">
        <v>335</v>
      </c>
      <c r="E8" s="277" t="s">
        <v>38</v>
      </c>
      <c r="F8" s="211" t="s">
        <v>307</v>
      </c>
      <c r="G8" s="225">
        <v>3681</v>
      </c>
      <c r="H8" s="164">
        <v>3720</v>
      </c>
      <c r="I8" s="231">
        <v>223.1</v>
      </c>
      <c r="J8" s="507"/>
      <c r="K8" s="508"/>
    </row>
    <row r="9" spans="1:11" ht="22.5" customHeight="1">
      <c r="A9" s="196">
        <v>5</v>
      </c>
      <c r="B9" s="279" t="s">
        <v>492</v>
      </c>
      <c r="C9" s="280" t="s">
        <v>493</v>
      </c>
      <c r="D9" s="281" t="s">
        <v>426</v>
      </c>
      <c r="E9" s="280" t="s">
        <v>42</v>
      </c>
      <c r="F9" s="211" t="s">
        <v>243</v>
      </c>
      <c r="G9" s="225">
        <v>26921</v>
      </c>
      <c r="H9" s="164">
        <v>26960</v>
      </c>
      <c r="I9" s="231">
        <v>301</v>
      </c>
      <c r="J9" s="507"/>
      <c r="K9" s="508"/>
    </row>
    <row r="10" spans="1:11" ht="22.5" customHeight="1">
      <c r="A10" s="196">
        <v>6</v>
      </c>
      <c r="B10" s="279" t="s">
        <v>498</v>
      </c>
      <c r="C10" s="280" t="s">
        <v>499</v>
      </c>
      <c r="D10" s="281" t="s">
        <v>426</v>
      </c>
      <c r="E10" s="280" t="s">
        <v>42</v>
      </c>
      <c r="F10" s="211" t="s">
        <v>307</v>
      </c>
      <c r="G10" s="225">
        <v>3161</v>
      </c>
      <c r="H10" s="164">
        <v>3200</v>
      </c>
      <c r="I10" s="231">
        <v>315.5</v>
      </c>
      <c r="J10" s="507"/>
      <c r="K10" s="508"/>
    </row>
    <row r="11" spans="1:11" ht="22.5" customHeight="1">
      <c r="A11" s="196">
        <v>7</v>
      </c>
      <c r="B11" s="279" t="s">
        <v>500</v>
      </c>
      <c r="C11" s="280" t="s">
        <v>501</v>
      </c>
      <c r="D11" s="281" t="s">
        <v>426</v>
      </c>
      <c r="E11" s="280" t="s">
        <v>35</v>
      </c>
      <c r="F11" s="211" t="s">
        <v>307</v>
      </c>
      <c r="G11" s="225">
        <v>1391</v>
      </c>
      <c r="H11" s="164">
        <v>1420</v>
      </c>
      <c r="I11" s="231">
        <v>214.2</v>
      </c>
      <c r="J11" s="507"/>
      <c r="K11" s="508"/>
    </row>
    <row r="12" spans="1:11" ht="22.5" customHeight="1">
      <c r="A12" s="196">
        <v>8</v>
      </c>
      <c r="B12" s="237" t="s">
        <v>515</v>
      </c>
      <c r="C12" s="238" t="s">
        <v>482</v>
      </c>
      <c r="D12" s="239" t="s">
        <v>342</v>
      </c>
      <c r="E12" s="238" t="s">
        <v>38</v>
      </c>
      <c r="F12" s="211" t="s">
        <v>307</v>
      </c>
      <c r="G12" s="225">
        <v>3081</v>
      </c>
      <c r="H12" s="164">
        <v>3120</v>
      </c>
      <c r="I12" s="231">
        <v>199.1</v>
      </c>
      <c r="J12" s="507"/>
      <c r="K12" s="508"/>
    </row>
    <row r="13" spans="1:11" ht="22.5" customHeight="1">
      <c r="A13" s="196">
        <v>9</v>
      </c>
      <c r="B13" s="274" t="s">
        <v>428</v>
      </c>
      <c r="C13" s="275" t="s">
        <v>429</v>
      </c>
      <c r="D13" s="276" t="s">
        <v>304</v>
      </c>
      <c r="E13" s="277" t="s">
        <v>38</v>
      </c>
      <c r="F13" s="211" t="s">
        <v>307</v>
      </c>
      <c r="G13" s="225">
        <v>3041</v>
      </c>
      <c r="H13" s="164">
        <v>3080</v>
      </c>
      <c r="I13" s="231">
        <v>292.1</v>
      </c>
      <c r="J13" s="507"/>
      <c r="K13" s="508"/>
    </row>
    <row r="14" spans="1:11" ht="22.5" customHeight="1">
      <c r="A14" s="196">
        <v>10</v>
      </c>
      <c r="B14" s="237" t="s">
        <v>376</v>
      </c>
      <c r="C14" s="238" t="s">
        <v>444</v>
      </c>
      <c r="D14" s="239" t="s">
        <v>295</v>
      </c>
      <c r="E14" s="238" t="s">
        <v>42</v>
      </c>
      <c r="F14" s="211" t="s">
        <v>307</v>
      </c>
      <c r="G14" s="225">
        <v>3601</v>
      </c>
      <c r="H14" s="164">
        <v>3640</v>
      </c>
      <c r="I14" s="231">
        <v>321</v>
      </c>
      <c r="J14" s="507"/>
      <c r="K14" s="508"/>
    </row>
    <row r="15" spans="1:11" ht="22.5" customHeight="1">
      <c r="A15" s="196">
        <v>11</v>
      </c>
      <c r="B15" s="237" t="s">
        <v>527</v>
      </c>
      <c r="C15" s="238" t="s">
        <v>436</v>
      </c>
      <c r="D15" s="239" t="s">
        <v>295</v>
      </c>
      <c r="E15" s="238" t="s">
        <v>35</v>
      </c>
      <c r="F15" s="211" t="s">
        <v>307</v>
      </c>
      <c r="G15" s="225">
        <v>1451</v>
      </c>
      <c r="H15" s="164">
        <v>1480</v>
      </c>
      <c r="I15" s="231">
        <v>185.2</v>
      </c>
      <c r="J15" s="507"/>
      <c r="K15" s="508"/>
    </row>
    <row r="16" spans="1:11" ht="22.5" customHeight="1">
      <c r="A16" s="196">
        <v>12</v>
      </c>
      <c r="B16" s="237" t="s">
        <v>406</v>
      </c>
      <c r="C16" s="238" t="s">
        <v>447</v>
      </c>
      <c r="D16" s="239" t="s">
        <v>295</v>
      </c>
      <c r="E16" s="238" t="s">
        <v>38</v>
      </c>
      <c r="F16" s="211" t="s">
        <v>307</v>
      </c>
      <c r="G16" s="225">
        <v>3721</v>
      </c>
      <c r="H16" s="164">
        <v>3760</v>
      </c>
      <c r="I16" s="231">
        <v>338</v>
      </c>
      <c r="J16" s="507"/>
      <c r="K16" s="508"/>
    </row>
    <row r="17" spans="1:11" ht="22.5" customHeight="1">
      <c r="A17" s="196">
        <v>13</v>
      </c>
      <c r="B17" s="238" t="s">
        <v>410</v>
      </c>
      <c r="C17" s="238" t="s">
        <v>448</v>
      </c>
      <c r="D17" s="239" t="s">
        <v>295</v>
      </c>
      <c r="E17" s="238" t="s">
        <v>38</v>
      </c>
      <c r="F17" s="211" t="s">
        <v>307</v>
      </c>
      <c r="G17" s="225">
        <v>3201</v>
      </c>
      <c r="H17" s="164">
        <v>3240</v>
      </c>
      <c r="I17" s="231">
        <v>313.9</v>
      </c>
      <c r="J17" s="507"/>
      <c r="K17" s="508"/>
    </row>
    <row r="18" spans="1:11" ht="22.5" customHeight="1">
      <c r="A18" s="196">
        <v>14</v>
      </c>
      <c r="B18" s="237" t="s">
        <v>405</v>
      </c>
      <c r="C18" s="238" t="s">
        <v>331</v>
      </c>
      <c r="D18" s="239" t="s">
        <v>295</v>
      </c>
      <c r="E18" s="238" t="s">
        <v>38</v>
      </c>
      <c r="F18" s="211" t="s">
        <v>307</v>
      </c>
      <c r="G18" s="225">
        <v>3521</v>
      </c>
      <c r="H18" s="164">
        <v>3560</v>
      </c>
      <c r="I18" s="231">
        <v>373.4</v>
      </c>
      <c r="J18" s="507"/>
      <c r="K18" s="508"/>
    </row>
    <row r="19" spans="1:11" ht="22.5" customHeight="1">
      <c r="A19" s="196">
        <v>15</v>
      </c>
      <c r="B19" s="274" t="s">
        <v>516</v>
      </c>
      <c r="C19" s="275" t="s">
        <v>517</v>
      </c>
      <c r="D19" s="276" t="s">
        <v>353</v>
      </c>
      <c r="E19" s="277" t="s">
        <v>38</v>
      </c>
      <c r="F19" s="211" t="s">
        <v>307</v>
      </c>
      <c r="G19" s="225">
        <v>3241</v>
      </c>
      <c r="H19" s="164">
        <v>3280</v>
      </c>
      <c r="I19" s="231">
        <v>295.1</v>
      </c>
      <c r="J19" s="507"/>
      <c r="K19" s="508"/>
    </row>
    <row r="20" spans="1:11" ht="22.5" customHeight="1">
      <c r="A20" s="196">
        <v>16</v>
      </c>
      <c r="B20" s="274" t="s">
        <v>438</v>
      </c>
      <c r="C20" s="275" t="s">
        <v>439</v>
      </c>
      <c r="D20" s="276" t="s">
        <v>437</v>
      </c>
      <c r="E20" s="277" t="s">
        <v>38</v>
      </c>
      <c r="F20" s="211" t="s">
        <v>307</v>
      </c>
      <c r="G20" s="225">
        <v>3641</v>
      </c>
      <c r="H20" s="164">
        <v>3680</v>
      </c>
      <c r="I20" s="231">
        <v>237.3</v>
      </c>
      <c r="J20" s="507"/>
      <c r="K20" s="508"/>
    </row>
    <row r="21" spans="1:11" ht="22.5" customHeight="1">
      <c r="A21" s="196">
        <v>17</v>
      </c>
      <c r="B21" s="274" t="s">
        <v>511</v>
      </c>
      <c r="C21" s="275" t="s">
        <v>331</v>
      </c>
      <c r="D21" s="276" t="s">
        <v>437</v>
      </c>
      <c r="E21" s="277" t="s">
        <v>36</v>
      </c>
      <c r="F21" s="211" t="s">
        <v>307</v>
      </c>
      <c r="G21" s="225">
        <v>1241</v>
      </c>
      <c r="H21" s="164">
        <v>1270</v>
      </c>
      <c r="I21" s="231">
        <v>224.5</v>
      </c>
      <c r="J21" s="507"/>
      <c r="K21" s="508"/>
    </row>
    <row r="22" spans="1:11" ht="22.5" customHeight="1">
      <c r="A22" s="16">
        <v>18</v>
      </c>
      <c r="B22" s="274" t="s">
        <v>440</v>
      </c>
      <c r="C22" s="275" t="s">
        <v>441</v>
      </c>
      <c r="D22" s="276" t="s">
        <v>437</v>
      </c>
      <c r="E22" s="277" t="s">
        <v>38</v>
      </c>
      <c r="F22" s="211" t="s">
        <v>307</v>
      </c>
      <c r="G22" s="225">
        <v>2881</v>
      </c>
      <c r="H22" s="164">
        <v>2920</v>
      </c>
      <c r="I22" s="231">
        <v>269.8</v>
      </c>
      <c r="J22" s="507"/>
      <c r="K22" s="508"/>
    </row>
    <row r="23" spans="1:11" ht="22.5" customHeight="1">
      <c r="A23" s="196">
        <v>19</v>
      </c>
      <c r="B23" s="244" t="s">
        <v>421</v>
      </c>
      <c r="C23" s="245" t="s">
        <v>422</v>
      </c>
      <c r="D23" s="246" t="s">
        <v>342</v>
      </c>
      <c r="E23" s="245" t="s">
        <v>42</v>
      </c>
      <c r="F23" s="211" t="s">
        <v>243</v>
      </c>
      <c r="G23" s="164">
        <v>26961</v>
      </c>
      <c r="H23" s="164">
        <v>27000</v>
      </c>
      <c r="I23" s="231">
        <v>336</v>
      </c>
      <c r="J23" s="523"/>
      <c r="K23" s="524"/>
    </row>
    <row r="24" spans="1:11" ht="22.5" customHeight="1">
      <c r="A24" s="196">
        <v>20</v>
      </c>
      <c r="B24" s="292"/>
      <c r="C24" s="293"/>
      <c r="D24" s="294"/>
      <c r="E24" s="293"/>
      <c r="F24" s="211"/>
      <c r="G24" s="3"/>
      <c r="H24" s="3"/>
      <c r="I24" s="3"/>
      <c r="J24" s="523"/>
      <c r="K24" s="524"/>
    </row>
  </sheetData>
  <sheetProtection/>
  <mergeCells count="28">
    <mergeCell ref="J18:K18"/>
    <mergeCell ref="J19:K19"/>
    <mergeCell ref="J20:K20"/>
    <mergeCell ref="J12:K12"/>
    <mergeCell ref="J13:K13"/>
    <mergeCell ref="J14:K14"/>
    <mergeCell ref="J15:K15"/>
    <mergeCell ref="J21:K21"/>
    <mergeCell ref="J24:K24"/>
    <mergeCell ref="J22:K22"/>
    <mergeCell ref="J23:K23"/>
    <mergeCell ref="J16:K16"/>
    <mergeCell ref="J17:K17"/>
    <mergeCell ref="A3:B3"/>
    <mergeCell ref="A1:B2"/>
    <mergeCell ref="C1:K1"/>
    <mergeCell ref="I2:K2"/>
    <mergeCell ref="D3:E3"/>
    <mergeCell ref="I3:K3"/>
    <mergeCell ref="C2:D2"/>
    <mergeCell ref="J10:K10"/>
    <mergeCell ref="J11:K11"/>
    <mergeCell ref="J4:K4"/>
    <mergeCell ref="J5:K5"/>
    <mergeCell ref="J6:K6"/>
    <mergeCell ref="J7:K7"/>
    <mergeCell ref="J8:K8"/>
    <mergeCell ref="J9:K9"/>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6">
      <selection activeCell="N4" sqref="N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7109375" style="1" customWidth="1"/>
    <col min="10"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20" t="s">
        <v>271</v>
      </c>
      <c r="D2" s="520"/>
      <c r="E2" s="219"/>
      <c r="F2" s="289" t="s">
        <v>434</v>
      </c>
      <c r="G2" s="55" t="s">
        <v>121</v>
      </c>
      <c r="H2" s="55" t="s">
        <v>312</v>
      </c>
      <c r="I2" s="520"/>
      <c r="J2" s="520"/>
      <c r="K2" s="520"/>
    </row>
    <row r="3" spans="1:11" ht="15.75">
      <c r="A3" s="512" t="s">
        <v>25</v>
      </c>
      <c r="B3" s="512"/>
      <c r="C3" s="6" t="s">
        <v>345</v>
      </c>
      <c r="D3" s="467" t="s">
        <v>7</v>
      </c>
      <c r="E3" s="469"/>
      <c r="F3" s="6"/>
      <c r="G3" s="6"/>
      <c r="H3" s="6"/>
      <c r="I3" s="467" t="s">
        <v>269</v>
      </c>
      <c r="J3" s="468"/>
      <c r="K3" s="469"/>
    </row>
    <row r="4" spans="1:11" ht="31.5">
      <c r="A4" s="18"/>
      <c r="B4" s="19" t="s">
        <v>0</v>
      </c>
      <c r="C4" s="19" t="s">
        <v>1</v>
      </c>
      <c r="D4" s="19" t="s">
        <v>2</v>
      </c>
      <c r="E4" s="19" t="s">
        <v>3</v>
      </c>
      <c r="F4" s="19" t="s">
        <v>270</v>
      </c>
      <c r="G4" s="19" t="s">
        <v>123</v>
      </c>
      <c r="H4" s="19" t="s">
        <v>122</v>
      </c>
      <c r="I4" s="107" t="s">
        <v>11</v>
      </c>
      <c r="J4" s="509" t="s">
        <v>12</v>
      </c>
      <c r="K4" s="510"/>
    </row>
    <row r="5" spans="1:11" ht="21" customHeight="1">
      <c r="A5" s="16">
        <v>1</v>
      </c>
      <c r="B5" s="117"/>
      <c r="C5" s="201"/>
      <c r="D5" s="53"/>
      <c r="E5" s="44"/>
      <c r="F5" s="212"/>
      <c r="G5" s="191"/>
      <c r="H5" s="191"/>
      <c r="I5" s="12"/>
      <c r="J5" s="507"/>
      <c r="K5" s="508"/>
    </row>
    <row r="6" spans="1:11" ht="21" customHeight="1">
      <c r="A6" s="16">
        <v>2</v>
      </c>
      <c r="B6" s="117"/>
      <c r="C6" s="201"/>
      <c r="D6" s="166"/>
      <c r="E6" s="165"/>
      <c r="F6" s="215"/>
      <c r="G6" s="214"/>
      <c r="H6" s="214"/>
      <c r="I6" s="12"/>
      <c r="J6" s="507"/>
      <c r="K6" s="508"/>
    </row>
    <row r="7" spans="1:11" ht="21" customHeight="1">
      <c r="A7" s="16">
        <v>3</v>
      </c>
      <c r="B7" s="117"/>
      <c r="C7" s="201"/>
      <c r="D7" s="166"/>
      <c r="E7" s="165"/>
      <c r="F7" s="213"/>
      <c r="G7" s="192"/>
      <c r="H7" s="192"/>
      <c r="I7" s="12"/>
      <c r="J7" s="507"/>
      <c r="K7" s="508"/>
    </row>
    <row r="8" spans="1:11" ht="21" customHeight="1">
      <c r="A8" s="16">
        <v>4</v>
      </c>
      <c r="B8" s="117"/>
      <c r="C8" s="201"/>
      <c r="D8" s="166"/>
      <c r="E8" s="165"/>
      <c r="F8" s="211"/>
      <c r="G8" s="12"/>
      <c r="H8" s="12"/>
      <c r="I8" s="12"/>
      <c r="J8" s="507"/>
      <c r="K8" s="508"/>
    </row>
    <row r="9" spans="1:11" ht="21" customHeight="1">
      <c r="A9" s="16">
        <v>5</v>
      </c>
      <c r="B9" s="259"/>
      <c r="C9" s="81"/>
      <c r="D9" s="166"/>
      <c r="E9" s="83"/>
      <c r="F9" s="211"/>
      <c r="G9" s="12"/>
      <c r="H9" s="12"/>
      <c r="I9" s="12"/>
      <c r="J9" s="507"/>
      <c r="K9" s="508"/>
    </row>
    <row r="10" spans="1:11" ht="21" customHeight="1">
      <c r="A10" s="16">
        <v>6</v>
      </c>
      <c r="B10" s="174"/>
      <c r="C10" s="175"/>
      <c r="D10" s="176"/>
      <c r="E10" s="177"/>
      <c r="F10" s="211"/>
      <c r="G10" s="12"/>
      <c r="H10" s="12"/>
      <c r="I10" s="12"/>
      <c r="J10" s="507"/>
      <c r="K10" s="508"/>
    </row>
    <row r="11" spans="1:11" ht="21" customHeight="1">
      <c r="A11" s="16">
        <v>7</v>
      </c>
      <c r="B11" s="174"/>
      <c r="C11" s="175"/>
      <c r="D11" s="176"/>
      <c r="E11" s="177"/>
      <c r="F11" s="231"/>
      <c r="G11" s="12"/>
      <c r="H11" s="12"/>
      <c r="I11" s="12"/>
      <c r="J11" s="507"/>
      <c r="K11" s="508"/>
    </row>
    <row r="12" spans="1:11" ht="21" customHeight="1">
      <c r="A12" s="16">
        <v>8</v>
      </c>
      <c r="B12" s="117"/>
      <c r="C12" s="44"/>
      <c r="D12" s="166"/>
      <c r="E12" s="165"/>
      <c r="F12" s="216"/>
      <c r="G12" s="191"/>
      <c r="H12" s="191"/>
      <c r="I12" s="191"/>
      <c r="J12" s="507"/>
      <c r="K12" s="508"/>
    </row>
    <row r="13" spans="1:11" ht="21" customHeight="1">
      <c r="A13" s="16">
        <v>9</v>
      </c>
      <c r="B13" s="174"/>
      <c r="C13" s="175"/>
      <c r="D13" s="176"/>
      <c r="E13" s="177"/>
      <c r="F13" s="230"/>
      <c r="G13" s="193"/>
      <c r="H13" s="193"/>
      <c r="I13" s="193"/>
      <c r="J13" s="526"/>
      <c r="K13" s="527"/>
    </row>
    <row r="14" spans="1:11" ht="21" customHeight="1">
      <c r="A14" s="16">
        <v>10</v>
      </c>
      <c r="B14" s="117"/>
      <c r="C14" s="44"/>
      <c r="D14" s="166"/>
      <c r="E14" s="165"/>
      <c r="F14" s="230"/>
      <c r="G14" s="322" t="s">
        <v>459</v>
      </c>
      <c r="H14" s="322" t="s">
        <v>452</v>
      </c>
      <c r="I14" s="192"/>
      <c r="J14" s="521"/>
      <c r="K14" s="521"/>
    </row>
    <row r="15" spans="1:11" ht="21" customHeight="1">
      <c r="A15" s="16">
        <v>11</v>
      </c>
      <c r="B15" s="117"/>
      <c r="C15" s="201"/>
      <c r="D15" s="53"/>
      <c r="E15" s="44"/>
      <c r="F15" s="211"/>
      <c r="G15" s="6"/>
      <c r="H15" s="6"/>
      <c r="I15" s="6"/>
      <c r="J15" s="467"/>
      <c r="K15" s="469"/>
    </row>
    <row r="16" spans="1:11" ht="21" customHeight="1">
      <c r="A16" s="16">
        <v>12</v>
      </c>
      <c r="B16" s="187"/>
      <c r="C16" s="201"/>
      <c r="D16" s="166"/>
      <c r="E16" s="165"/>
      <c r="F16" s="211"/>
      <c r="G16" s="12"/>
      <c r="H16" s="12"/>
      <c r="I16" s="12"/>
      <c r="J16" s="507"/>
      <c r="K16" s="508"/>
    </row>
    <row r="17" spans="1:11" ht="21" customHeight="1">
      <c r="A17" s="16">
        <v>13</v>
      </c>
      <c r="B17" s="117"/>
      <c r="C17" s="201"/>
      <c r="D17" s="53"/>
      <c r="E17" s="44"/>
      <c r="F17" s="211"/>
      <c r="G17" s="12"/>
      <c r="H17" s="12"/>
      <c r="I17" s="12"/>
      <c r="J17" s="507"/>
      <c r="K17" s="508"/>
    </row>
    <row r="18" spans="1:11" ht="21" customHeight="1">
      <c r="A18" s="16">
        <v>14</v>
      </c>
      <c r="B18" s="80"/>
      <c r="C18" s="81"/>
      <c r="D18" s="82"/>
      <c r="E18" s="83"/>
      <c r="F18" s="211"/>
      <c r="G18" s="12"/>
      <c r="H18" s="12"/>
      <c r="I18" s="12"/>
      <c r="J18" s="507"/>
      <c r="K18" s="508"/>
    </row>
    <row r="19" spans="1:11" ht="21" customHeight="1">
      <c r="A19" s="16">
        <v>15</v>
      </c>
      <c r="B19" s="81"/>
      <c r="C19" s="81"/>
      <c r="D19" s="82"/>
      <c r="E19" s="83"/>
      <c r="F19" s="211"/>
      <c r="G19" s="12"/>
      <c r="H19" s="12"/>
      <c r="I19" s="12"/>
      <c r="J19" s="507"/>
      <c r="K19" s="508"/>
    </row>
    <row r="20" spans="1:11" ht="21" customHeight="1">
      <c r="A20" s="16">
        <v>16</v>
      </c>
      <c r="B20" s="80"/>
      <c r="C20" s="81"/>
      <c r="D20" s="82"/>
      <c r="E20" s="83"/>
      <c r="F20" s="211"/>
      <c r="G20" s="12"/>
      <c r="H20" s="12"/>
      <c r="I20" s="12"/>
      <c r="J20" s="507"/>
      <c r="K20" s="508"/>
    </row>
    <row r="21" spans="1:11" ht="21" customHeight="1">
      <c r="A21" s="16">
        <v>17</v>
      </c>
      <c r="B21" s="80"/>
      <c r="C21" s="81"/>
      <c r="D21" s="82"/>
      <c r="E21" s="83"/>
      <c r="F21" s="211"/>
      <c r="G21" s="12"/>
      <c r="H21" s="12"/>
      <c r="I21" s="12"/>
      <c r="J21" s="507"/>
      <c r="K21" s="508"/>
    </row>
    <row r="22" spans="1:11" ht="21" customHeight="1">
      <c r="A22" s="16">
        <v>18</v>
      </c>
      <c r="B22" s="80"/>
      <c r="C22" s="81"/>
      <c r="D22" s="82"/>
      <c r="E22" s="83"/>
      <c r="F22" s="211"/>
      <c r="G22" s="12"/>
      <c r="H22" s="12"/>
      <c r="I22" s="12"/>
      <c r="J22" s="507"/>
      <c r="K22" s="508"/>
    </row>
    <row r="23" spans="1:11" ht="21" customHeight="1">
      <c r="A23" s="16">
        <v>19</v>
      </c>
      <c r="B23" s="80"/>
      <c r="C23" s="81"/>
      <c r="D23" s="82"/>
      <c r="E23" s="83"/>
      <c r="F23" s="211"/>
      <c r="G23" s="12"/>
      <c r="H23" s="12"/>
      <c r="I23" s="12"/>
      <c r="J23" s="507"/>
      <c r="K23" s="508"/>
    </row>
    <row r="24" spans="1:11" ht="21" customHeight="1">
      <c r="A24" s="16">
        <v>20</v>
      </c>
      <c r="B24" s="80"/>
      <c r="C24" s="81"/>
      <c r="D24" s="82"/>
      <c r="E24" s="83"/>
      <c r="F24" s="211"/>
      <c r="G24" s="3"/>
      <c r="H24" s="3"/>
      <c r="I24" s="3"/>
      <c r="J24" s="511"/>
      <c r="K24" s="511"/>
    </row>
  </sheetData>
  <sheetProtection/>
  <mergeCells count="28">
    <mergeCell ref="J15:K15"/>
    <mergeCell ref="J21:K21"/>
    <mergeCell ref="J24:K24"/>
    <mergeCell ref="J16:K16"/>
    <mergeCell ref="J17:K17"/>
    <mergeCell ref="J18:K18"/>
    <mergeCell ref="J19:K19"/>
    <mergeCell ref="J20:K20"/>
    <mergeCell ref="I3:K3"/>
    <mergeCell ref="J22:K22"/>
    <mergeCell ref="J23:K23"/>
    <mergeCell ref="J8:K8"/>
    <mergeCell ref="J9:K9"/>
    <mergeCell ref="J10:K10"/>
    <mergeCell ref="J11:K11"/>
    <mergeCell ref="J12:K12"/>
    <mergeCell ref="J13:K13"/>
    <mergeCell ref="J14:K14"/>
    <mergeCell ref="C2:D2"/>
    <mergeCell ref="J4:K4"/>
    <mergeCell ref="J5:K5"/>
    <mergeCell ref="J6:K6"/>
    <mergeCell ref="J7:K7"/>
    <mergeCell ref="A3:B3"/>
    <mergeCell ref="A1:B2"/>
    <mergeCell ref="C1:K1"/>
    <mergeCell ref="I2:K2"/>
    <mergeCell ref="D3:E3"/>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1">
      <selection activeCell="I9" sqref="I9"/>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3"/>
      <c r="B1" s="514"/>
      <c r="C1" s="517" t="s">
        <v>14</v>
      </c>
      <c r="D1" s="518"/>
      <c r="E1" s="518"/>
      <c r="F1" s="518"/>
      <c r="G1" s="518"/>
      <c r="H1" s="518"/>
      <c r="I1" s="518"/>
      <c r="J1" s="518"/>
      <c r="K1" s="519"/>
    </row>
    <row r="2" spans="1:11" ht="37.5" customHeight="1">
      <c r="A2" s="515"/>
      <c r="B2" s="516"/>
      <c r="C2" s="520" t="s">
        <v>271</v>
      </c>
      <c r="D2" s="520"/>
      <c r="E2" s="219">
        <v>4</v>
      </c>
      <c r="F2" s="289" t="s">
        <v>434</v>
      </c>
      <c r="G2" s="55" t="s">
        <v>121</v>
      </c>
      <c r="H2" s="55" t="s">
        <v>312</v>
      </c>
      <c r="I2" s="520" t="s">
        <v>462</v>
      </c>
      <c r="J2" s="520"/>
      <c r="K2" s="520"/>
    </row>
    <row r="3" spans="1:11" ht="15.75">
      <c r="A3" s="512" t="s">
        <v>27</v>
      </c>
      <c r="B3" s="512"/>
      <c r="C3" s="6" t="s">
        <v>346</v>
      </c>
      <c r="D3" s="467" t="s">
        <v>28</v>
      </c>
      <c r="E3" s="469"/>
      <c r="F3" s="6">
        <v>20</v>
      </c>
      <c r="G3" s="6" t="s">
        <v>124</v>
      </c>
      <c r="H3" s="6">
        <v>2022</v>
      </c>
      <c r="I3" s="467" t="s">
        <v>269</v>
      </c>
      <c r="J3" s="468"/>
      <c r="K3" s="469"/>
    </row>
    <row r="4" spans="1:11" ht="31.5" customHeight="1">
      <c r="A4" s="18"/>
      <c r="B4" s="19" t="s">
        <v>0</v>
      </c>
      <c r="C4" s="19" t="s">
        <v>1</v>
      </c>
      <c r="D4" s="19" t="s">
        <v>2</v>
      </c>
      <c r="E4" s="19" t="s">
        <v>3</v>
      </c>
      <c r="F4" s="19" t="s">
        <v>270</v>
      </c>
      <c r="G4" s="19" t="s">
        <v>123</v>
      </c>
      <c r="H4" s="19" t="s">
        <v>122</v>
      </c>
      <c r="I4" s="107" t="s">
        <v>271</v>
      </c>
      <c r="J4" s="509" t="s">
        <v>12</v>
      </c>
      <c r="K4" s="510"/>
    </row>
    <row r="5" spans="1:11" ht="22.5" customHeight="1">
      <c r="A5" s="196">
        <v>1</v>
      </c>
      <c r="B5" s="263" t="s">
        <v>470</v>
      </c>
      <c r="C5" s="263" t="s">
        <v>471</v>
      </c>
      <c r="D5" s="348" t="s">
        <v>233</v>
      </c>
      <c r="E5" s="349" t="s">
        <v>36</v>
      </c>
      <c r="F5" s="211" t="s">
        <v>307</v>
      </c>
      <c r="G5" s="225">
        <v>1691</v>
      </c>
      <c r="H5" s="164">
        <v>1720</v>
      </c>
      <c r="I5" s="231">
        <v>129.3</v>
      </c>
      <c r="J5" s="507"/>
      <c r="K5" s="508"/>
    </row>
    <row r="6" spans="1:11" ht="22.5" customHeight="1">
      <c r="A6" s="196">
        <v>2</v>
      </c>
      <c r="B6" s="263" t="s">
        <v>479</v>
      </c>
      <c r="C6" s="263" t="s">
        <v>480</v>
      </c>
      <c r="D6" s="348" t="s">
        <v>233</v>
      </c>
      <c r="E6" s="349" t="s">
        <v>36</v>
      </c>
      <c r="F6" s="211" t="s">
        <v>307</v>
      </c>
      <c r="G6" s="225">
        <v>1541</v>
      </c>
      <c r="H6" s="164">
        <v>1570</v>
      </c>
      <c r="I6" s="231">
        <v>151.8</v>
      </c>
      <c r="J6" s="507"/>
      <c r="K6" s="508"/>
    </row>
    <row r="7" spans="1:11" ht="22.5" customHeight="1">
      <c r="A7" s="196">
        <v>3</v>
      </c>
      <c r="B7" s="263" t="s">
        <v>245</v>
      </c>
      <c r="C7" s="263" t="s">
        <v>394</v>
      </c>
      <c r="D7" s="351" t="s">
        <v>233</v>
      </c>
      <c r="E7" s="347" t="s">
        <v>39</v>
      </c>
      <c r="F7" s="211" t="s">
        <v>307</v>
      </c>
      <c r="G7" s="225">
        <v>1511</v>
      </c>
      <c r="H7" s="164">
        <v>1540</v>
      </c>
      <c r="I7" s="231">
        <v>172.8</v>
      </c>
      <c r="J7" s="507"/>
      <c r="K7" s="508"/>
    </row>
    <row r="8" spans="1:11" ht="22.5" customHeight="1">
      <c r="A8" s="196">
        <v>4</v>
      </c>
      <c r="B8" s="263" t="s">
        <v>430</v>
      </c>
      <c r="C8" s="263" t="s">
        <v>431</v>
      </c>
      <c r="D8" s="348" t="s">
        <v>233</v>
      </c>
      <c r="E8" s="349" t="s">
        <v>35</v>
      </c>
      <c r="F8" s="211" t="s">
        <v>307</v>
      </c>
      <c r="G8" s="225">
        <v>1571</v>
      </c>
      <c r="H8" s="164">
        <v>1600</v>
      </c>
      <c r="I8" s="231">
        <v>136.3</v>
      </c>
      <c r="J8" s="507"/>
      <c r="K8" s="508"/>
    </row>
    <row r="9" spans="1:11" ht="22.5" customHeight="1">
      <c r="A9" s="196">
        <v>5</v>
      </c>
      <c r="B9" s="263" t="s">
        <v>487</v>
      </c>
      <c r="C9" s="263" t="s">
        <v>380</v>
      </c>
      <c r="D9" s="348" t="s">
        <v>233</v>
      </c>
      <c r="E9" s="349" t="s">
        <v>38</v>
      </c>
      <c r="F9" s="211" t="s">
        <v>307</v>
      </c>
      <c r="G9" s="225">
        <v>3361</v>
      </c>
      <c r="H9" s="164">
        <v>3400</v>
      </c>
      <c r="I9" s="231">
        <v>300.1</v>
      </c>
      <c r="J9" s="507"/>
      <c r="K9" s="508"/>
    </row>
    <row r="10" spans="1:11" ht="22.5" customHeight="1">
      <c r="A10" s="196">
        <v>6</v>
      </c>
      <c r="B10" s="279" t="s">
        <v>424</v>
      </c>
      <c r="C10" s="280" t="s">
        <v>425</v>
      </c>
      <c r="D10" s="281" t="s">
        <v>426</v>
      </c>
      <c r="E10" s="280" t="s">
        <v>42</v>
      </c>
      <c r="F10" s="211" t="s">
        <v>307</v>
      </c>
      <c r="G10" s="225">
        <v>2561</v>
      </c>
      <c r="H10" s="164">
        <v>2600</v>
      </c>
      <c r="I10" s="231">
        <v>355.9</v>
      </c>
      <c r="J10" s="507"/>
      <c r="K10" s="508"/>
    </row>
    <row r="11" spans="1:11" ht="22.5" customHeight="1">
      <c r="A11" s="196">
        <v>7</v>
      </c>
      <c r="B11" s="279" t="s">
        <v>496</v>
      </c>
      <c r="C11" s="280" t="s">
        <v>497</v>
      </c>
      <c r="D11" s="281" t="s">
        <v>426</v>
      </c>
      <c r="E11" s="280" t="s">
        <v>42</v>
      </c>
      <c r="F11" s="211" t="s">
        <v>307</v>
      </c>
      <c r="G11" s="225">
        <v>3761</v>
      </c>
      <c r="H11" s="164">
        <v>3800</v>
      </c>
      <c r="I11" s="231">
        <v>333.8</v>
      </c>
      <c r="J11" s="507"/>
      <c r="K11" s="508"/>
    </row>
    <row r="12" spans="1:11" ht="22.5" customHeight="1">
      <c r="A12" s="196">
        <v>8</v>
      </c>
      <c r="B12" s="237" t="s">
        <v>356</v>
      </c>
      <c r="C12" s="238" t="s">
        <v>354</v>
      </c>
      <c r="D12" s="239" t="s">
        <v>295</v>
      </c>
      <c r="E12" s="238" t="s">
        <v>35</v>
      </c>
      <c r="F12" s="211" t="s">
        <v>307</v>
      </c>
      <c r="G12" s="225">
        <v>1751</v>
      </c>
      <c r="H12" s="164">
        <v>1780</v>
      </c>
      <c r="I12" s="231">
        <v>224.2</v>
      </c>
      <c r="J12" s="507"/>
      <c r="K12" s="508"/>
    </row>
    <row r="13" spans="1:11" ht="22.5" customHeight="1">
      <c r="A13" s="196">
        <v>9</v>
      </c>
      <c r="B13" s="237" t="s">
        <v>408</v>
      </c>
      <c r="C13" s="238" t="s">
        <v>445</v>
      </c>
      <c r="D13" s="239" t="s">
        <v>295</v>
      </c>
      <c r="E13" s="238" t="s">
        <v>58</v>
      </c>
      <c r="F13" s="211" t="s">
        <v>307</v>
      </c>
      <c r="G13" s="225">
        <v>1721</v>
      </c>
      <c r="H13" s="164">
        <v>1750</v>
      </c>
      <c r="I13" s="231">
        <v>231.8</v>
      </c>
      <c r="J13" s="507"/>
      <c r="K13" s="508"/>
    </row>
    <row r="14" spans="1:11" ht="22.5" customHeight="1">
      <c r="A14" s="196">
        <v>10</v>
      </c>
      <c r="B14" s="309" t="s">
        <v>504</v>
      </c>
      <c r="C14" s="290" t="s">
        <v>505</v>
      </c>
      <c r="D14" s="270" t="s">
        <v>378</v>
      </c>
      <c r="E14" s="271" t="s">
        <v>36</v>
      </c>
      <c r="F14" s="211" t="s">
        <v>307</v>
      </c>
      <c r="G14" s="225">
        <v>1601</v>
      </c>
      <c r="H14" s="164">
        <v>1630</v>
      </c>
      <c r="I14" s="231">
        <v>156</v>
      </c>
      <c r="J14" s="507"/>
      <c r="K14" s="508"/>
    </row>
    <row r="15" spans="1:11" ht="22.5" customHeight="1">
      <c r="A15" s="196">
        <v>11</v>
      </c>
      <c r="B15" s="274" t="s">
        <v>350</v>
      </c>
      <c r="C15" s="275" t="s">
        <v>351</v>
      </c>
      <c r="D15" s="276" t="s">
        <v>353</v>
      </c>
      <c r="E15" s="277" t="s">
        <v>42</v>
      </c>
      <c r="F15" s="211" t="s">
        <v>307</v>
      </c>
      <c r="G15" s="225">
        <v>3121</v>
      </c>
      <c r="H15" s="164">
        <v>3160</v>
      </c>
      <c r="I15" s="231">
        <v>294.1</v>
      </c>
      <c r="J15" s="507"/>
      <c r="K15" s="508"/>
    </row>
    <row r="16" spans="1:11" ht="22.5" customHeight="1">
      <c r="A16" s="196">
        <v>12</v>
      </c>
      <c r="B16" s="274" t="s">
        <v>225</v>
      </c>
      <c r="C16" s="275" t="s">
        <v>334</v>
      </c>
      <c r="D16" s="276" t="str">
        <f>'[1]1er crit.10m'!$K$4</f>
        <v>287</v>
      </c>
      <c r="E16" s="277" t="s">
        <v>38</v>
      </c>
      <c r="F16" s="211" t="s">
        <v>307</v>
      </c>
      <c r="G16" s="225">
        <v>3281</v>
      </c>
      <c r="H16" s="164">
        <v>3320</v>
      </c>
      <c r="I16" s="231">
        <v>387.4</v>
      </c>
      <c r="J16" s="507"/>
      <c r="K16" s="508"/>
    </row>
    <row r="17" spans="1:11" ht="22.5" customHeight="1">
      <c r="A17" s="196">
        <v>13</v>
      </c>
      <c r="B17" s="274" t="s">
        <v>519</v>
      </c>
      <c r="C17" s="275" t="s">
        <v>545</v>
      </c>
      <c r="D17" s="276" t="s">
        <v>298</v>
      </c>
      <c r="E17" s="277" t="s">
        <v>38</v>
      </c>
      <c r="F17" s="211" t="s">
        <v>307</v>
      </c>
      <c r="G17" s="164">
        <v>3321</v>
      </c>
      <c r="H17" s="164">
        <v>3360</v>
      </c>
      <c r="I17" s="231">
        <v>194.9</v>
      </c>
      <c r="J17" s="507"/>
      <c r="K17" s="508"/>
    </row>
    <row r="18" spans="1:11" ht="22.5" customHeight="1">
      <c r="A18" s="196">
        <v>14</v>
      </c>
      <c r="B18" s="274"/>
      <c r="C18" s="275"/>
      <c r="D18" s="276"/>
      <c r="E18" s="277"/>
      <c r="F18" s="211"/>
      <c r="G18" s="164"/>
      <c r="H18" s="164"/>
      <c r="I18" s="231"/>
      <c r="J18" s="507"/>
      <c r="K18" s="508"/>
    </row>
    <row r="19" spans="1:11" ht="22.5" customHeight="1">
      <c r="A19" s="196">
        <v>15</v>
      </c>
      <c r="B19" s="274"/>
      <c r="C19" s="275"/>
      <c r="D19" s="276"/>
      <c r="E19" s="277"/>
      <c r="F19" s="211"/>
      <c r="G19" s="164"/>
      <c r="H19" s="164"/>
      <c r="I19" s="231"/>
      <c r="J19" s="507"/>
      <c r="K19" s="508"/>
    </row>
    <row r="20" spans="1:11" ht="22.5" customHeight="1">
      <c r="A20" s="196">
        <v>16</v>
      </c>
      <c r="B20" s="282" t="s">
        <v>225</v>
      </c>
      <c r="C20" s="283" t="s">
        <v>510</v>
      </c>
      <c r="D20" s="268" t="s">
        <v>437</v>
      </c>
      <c r="E20" s="269" t="s">
        <v>36</v>
      </c>
      <c r="F20" s="211" t="s">
        <v>243</v>
      </c>
      <c r="G20" s="225">
        <v>26091</v>
      </c>
      <c r="H20" s="164">
        <v>26120</v>
      </c>
      <c r="I20" s="231">
        <v>207</v>
      </c>
      <c r="J20" s="507"/>
      <c r="K20" s="508"/>
    </row>
    <row r="21" spans="1:11" ht="22.5" customHeight="1">
      <c r="A21" s="196">
        <v>17</v>
      </c>
      <c r="B21" s="282" t="s">
        <v>402</v>
      </c>
      <c r="C21" s="283" t="s">
        <v>403</v>
      </c>
      <c r="D21" s="268" t="str">
        <f>'[1]1er crit.10m'!$K$4</f>
        <v>287</v>
      </c>
      <c r="E21" s="269" t="s">
        <v>42</v>
      </c>
      <c r="F21" s="211" t="s">
        <v>243</v>
      </c>
      <c r="G21" s="164">
        <v>26121</v>
      </c>
      <c r="H21" s="164">
        <v>26160</v>
      </c>
      <c r="I21" s="231">
        <v>334</v>
      </c>
      <c r="J21" s="507"/>
      <c r="K21" s="508"/>
    </row>
    <row r="22" spans="1:11" ht="22.5" customHeight="1">
      <c r="A22" s="196">
        <v>18</v>
      </c>
      <c r="B22" s="282" t="s">
        <v>442</v>
      </c>
      <c r="C22" s="283" t="s">
        <v>443</v>
      </c>
      <c r="D22" s="268" t="s">
        <v>353</v>
      </c>
      <c r="E22" s="269" t="s">
        <v>39</v>
      </c>
      <c r="F22" s="211" t="s">
        <v>243</v>
      </c>
      <c r="G22" s="164">
        <v>26161</v>
      </c>
      <c r="H22" s="164">
        <v>26190</v>
      </c>
      <c r="I22" s="231">
        <v>227</v>
      </c>
      <c r="J22" s="507"/>
      <c r="K22" s="508"/>
    </row>
    <row r="23" spans="1:11" ht="22.5" customHeight="1">
      <c r="A23" s="196">
        <v>19</v>
      </c>
      <c r="B23" s="264" t="s">
        <v>120</v>
      </c>
      <c r="C23" s="265" t="s">
        <v>331</v>
      </c>
      <c r="D23" s="266" t="s">
        <v>233</v>
      </c>
      <c r="E23" s="267" t="s">
        <v>38</v>
      </c>
      <c r="F23" s="211" t="s">
        <v>243</v>
      </c>
      <c r="G23" s="164">
        <v>27001</v>
      </c>
      <c r="H23" s="164">
        <v>27040</v>
      </c>
      <c r="I23" s="231">
        <v>280</v>
      </c>
      <c r="J23" s="523"/>
      <c r="K23" s="524"/>
    </row>
    <row r="24" spans="1:11" ht="22.5" customHeight="1">
      <c r="A24" s="196">
        <v>20</v>
      </c>
      <c r="B24" s="260"/>
      <c r="C24" s="263"/>
      <c r="D24" s="261"/>
      <c r="E24" s="262"/>
      <c r="F24" s="211"/>
      <c r="G24" s="56"/>
      <c r="H24" s="56"/>
      <c r="I24" s="3"/>
      <c r="J24" s="523"/>
      <c r="K24" s="524"/>
    </row>
  </sheetData>
  <sheetProtection/>
  <mergeCells count="28">
    <mergeCell ref="J18:K18"/>
    <mergeCell ref="J19:K19"/>
    <mergeCell ref="J20:K20"/>
    <mergeCell ref="J12:K12"/>
    <mergeCell ref="J13:K13"/>
    <mergeCell ref="J14:K14"/>
    <mergeCell ref="J15:K15"/>
    <mergeCell ref="J21:K21"/>
    <mergeCell ref="J24:K24"/>
    <mergeCell ref="J22:K22"/>
    <mergeCell ref="J23:K23"/>
    <mergeCell ref="J16:K16"/>
    <mergeCell ref="J17:K17"/>
    <mergeCell ref="A3:B3"/>
    <mergeCell ref="A1:B2"/>
    <mergeCell ref="C1:K1"/>
    <mergeCell ref="I2:K2"/>
    <mergeCell ref="D3:E3"/>
    <mergeCell ref="I3:K3"/>
    <mergeCell ref="C2:D2"/>
    <mergeCell ref="J10:K10"/>
    <mergeCell ref="J11:K11"/>
    <mergeCell ref="J4:K4"/>
    <mergeCell ref="J5:K5"/>
    <mergeCell ref="J6:K6"/>
    <mergeCell ref="J7:K7"/>
    <mergeCell ref="J8:K8"/>
    <mergeCell ref="J9:K9"/>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2022-02-25T22:05:50Z</cp:lastPrinted>
  <dcterms:created xsi:type="dcterms:W3CDTF">2016-11-08T10:29:15Z</dcterms:created>
  <dcterms:modified xsi:type="dcterms:W3CDTF">2022-12-31T08:40:00Z</dcterms:modified>
  <cp:category/>
  <cp:version/>
  <cp:contentType/>
  <cp:contentStatus/>
</cp:coreProperties>
</file>