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TIREURS STANDARD" sheetId="1" r:id="rId1"/>
    <sheet name="TIREUR STD" sheetId="2" state="hidden" r:id="rId2"/>
    <sheet name="PLAN DE TIR STANDARD" sheetId="3" r:id="rId3"/>
    <sheet name="FEUILLE RESULTATS STD" sheetId="4" r:id="rId4"/>
    <sheet name="SERIE 2" sheetId="5" state="hidden" r:id="rId5"/>
    <sheet name="SERIE 3" sheetId="6" state="hidden" r:id="rId6"/>
    <sheet name="SERIE 4" sheetId="7" state="hidden" r:id="rId7"/>
    <sheet name="SERIE 5" sheetId="8" state="hidden" r:id="rId8"/>
    <sheet name="SERIE 6" sheetId="9" state="hidden" r:id="rId9"/>
    <sheet name="SERIE 7" sheetId="10" state="hidden" r:id="rId10"/>
    <sheet name="SERIE 8" sheetId="11" state="hidden" r:id="rId11"/>
    <sheet name="Feuil8" sheetId="12" state="hidden" r:id="rId12"/>
    <sheet name="PLAN TIR" sheetId="13" state="hidden" r:id="rId13"/>
    <sheet name="TIREURS PISTOLET VO" sheetId="14" r:id="rId14"/>
    <sheet name="TIREUR VITESSE" sheetId="15" state="hidden" r:id="rId15"/>
    <sheet name="PLAN DE TIR VITESSE" sheetId="16" r:id="rId16"/>
    <sheet name="FEUILLE RESULTATS VITESSE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<sst xmlns="http://schemas.openxmlformats.org/spreadsheetml/2006/main" count="2107" uniqueCount="524">
  <si>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</si>
  <si>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</si>
  <si>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</si>
  <si>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</si>
  <si>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</si>
  <si>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</si>
  <si>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</si>
  <si>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</si>
  <si>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</si>
  <si>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</si>
  <si>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</si>
  <si>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</si>
  <si>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</si>
  <si>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</si>
  <si>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</si>
  <si>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</si>
  <si>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</si>
  <si>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</si>
  <si>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</si>
  <si>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</si>
  <si>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</si>
  <si>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</si>
  <si>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</si>
  <si>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</si>
  <si>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</si>
  <si>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</si>
  <si>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</si>
  <si>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</si>
  <si>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</si>
  <si>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</si>
  <si>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</si>
  <si>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</si>
  <si>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</si>
  <si>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</si>
  <si>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</si>
  <si>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</si>
  <si>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</si>
  <si>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</si>
  <si>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</si>
  <si>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</si>
  <si>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</si>
  <si>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</si>
  <si>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</si>
  <si>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</si>
  <si>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</si>
  <si>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</si>
  <si>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</si>
  <si>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</si>
  <si>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</si>
  <si>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</si>
  <si>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</si>
  <si>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</si>
  <si>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</si>
  <si>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</si>
  <si>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</si>
  <si>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</si>
  <si>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</si>
  <si>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</si>
  <si>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</si>
  <si>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</si>
  <si>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</si>
  <si>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</si>
  <si>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</si>
  <si>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</si>
  <si>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</si>
  <si>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</si>
  <si>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</si>
  <si>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</si>
  <si>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</si>
  <si>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</si>
  <si>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</si>
  <si>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</si>
  <si>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</si>
  <si>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</si>
  <si>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</si>
  <si>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</si>
  <si>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</si>
  <si>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</si>
  <si>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</si>
  <si>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</si>
  <si>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</si>
  <si>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</si>
  <si>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</si>
  <si>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</si>
  <si>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</si>
  <si>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</si>
  <si>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</si>
  <si>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</si>
  <si>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</si>
  <si>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</si>
  <si>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</si>
  <si>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</si>
  <si>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</si>
  <si>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</si>
  <si>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</si>
  <si>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</si>
  <si>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</si>
  <si>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</si>
  <si>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</si>
  <si>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</si>
  <si>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</si>
  <si>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</si>
  <si>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</si>
  <si>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</si>
  <si>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</si>
  <si>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</si>
  <si>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</si>
  <si>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</si>
  <si>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</si>
  <si>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</si>
  <si>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</si>
  <si>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</si>
  <si>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</si>
  <si>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</si>
  <si>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</si>
  <si>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</si>
  <si>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</si>
  <si>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</si>
  <si>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</si>
  <si>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</si>
  <si>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</si>
  <si>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</si>
  <si>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</si>
  <si>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</si>
  <si>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</si>
  <si>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</si>
  <si>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</si>
  <si>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</si>
  <si>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</si>
  <si>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</si>
  <si>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</si>
  <si>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</si>
  <si>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</si>
  <si>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</si>
  <si>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</si>
  <si>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</si>
  <si>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</si>
  <si>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</si>
  <si>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</si>
  <si>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</si>
  <si>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</si>
  <si>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</si>
  <si>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</si>
  <si>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</si>
  <si>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</si>
  <si>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</si>
  <si>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</si>
  <si>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</si>
  <si>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</si>
  <si>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</si>
  <si>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</si>
  <si>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</si>
  <si>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</si>
  <si>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</si>
  <si>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</si>
  <si>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</si>
  <si>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</si>
  <si>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</si>
  <si>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</si>
  <si>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</si>
  <si>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</si>
  <si>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</si>
  <si>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</si>
  <si>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</si>
  <si>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</si>
  <si>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</si>
  <si>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</si>
  <si>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</si>
  <si>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</si>
  <si>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</si>
  <si>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</si>
  <si>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</si>
  <si>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</si>
  <si>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</si>
  <si>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</si>
  <si>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</si>
  <si>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</si>
  <si>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</si>
  <si>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</si>
  <si>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</si>
  <si>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</si>
  <si>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</si>
  <si>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</si>
  <si>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</si>
  <si>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</si>
  <si>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</si>
  <si>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</si>
  <si>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</si>
  <si>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</si>
  <si>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</si>
  <si>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</si>
  <si>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</si>
  <si>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</si>
  <si>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</si>
  <si>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</si>
  <si>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</si>
  <si>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</si>
  <si>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</si>
  <si>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</si>
  <si>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</si>
  <si>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</si>
  <si>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</si>
  <si>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</si>
  <si>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</si>
  <si>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</si>
  <si>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</si>
  <si>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</si>
  <si>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</si>
  <si>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</si>
  <si>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</si>
  <si>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</si>
  <si>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</si>
  <si>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</si>
  <si>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</si>
  <si>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</si>
  <si>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</si>
  <si>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</si>
  <si>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</si>
  <si>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</si>
  <si>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</si>
  <si>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</si>
  <si>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</si>
  <si>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</si>
  <si>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</si>
  <si>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</si>
  <si>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</si>
  <si>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</si>
  <si>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</si>
  <si>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</si>
  <si>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</si>
  <si>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18 H 00</t>
  </si>
  <si>
    <t>1er</t>
  </si>
  <si>
    <t>10 M</t>
  </si>
  <si>
    <t>OCTOBRE</t>
  </si>
  <si>
    <t>MEUNG SUR LOIRE</t>
  </si>
  <si>
    <t>Feuille d'inscription au match</t>
  </si>
  <si>
    <t>er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</si>
  <si>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</si>
  <si>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</si>
  <si>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</si>
  <si>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</si>
  <si>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</si>
  <si>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</si>
  <si>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</si>
  <si>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</si>
  <si>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D</t>
  </si>
  <si>
    <t>P</t>
  </si>
  <si>
    <t>H</t>
  </si>
  <si>
    <t>GAELLE</t>
  </si>
  <si>
    <t>EX</t>
  </si>
  <si>
    <t>MANCEAU</t>
  </si>
  <si>
    <t>Franck</t>
  </si>
  <si>
    <t>Exc</t>
  </si>
  <si>
    <t>XX</t>
  </si>
  <si>
    <t>FARINA</t>
  </si>
  <si>
    <t>Françoise</t>
  </si>
  <si>
    <t>Da</t>
  </si>
  <si>
    <t>ROUSSEL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</si>
  <si>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</si>
  <si>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</si>
  <si>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</si>
  <si>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</si>
  <si>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</si>
  <si>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</si>
  <si>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</si>
  <si>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</si>
  <si>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</si>
  <si>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</si>
  <si>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</si>
  <si>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</si>
  <si>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</si>
  <si>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</si>
  <si>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</si>
  <si>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</si>
  <si>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</si>
  <si>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</si>
  <si>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ESTIER</t>
  </si>
  <si>
    <t>Hélèhe</t>
  </si>
  <si>
    <t xml:space="preserve">SORNIQUE </t>
  </si>
  <si>
    <t>Théophile</t>
  </si>
  <si>
    <t>PICKEL</t>
  </si>
  <si>
    <t>Simon</t>
  </si>
  <si>
    <t xml:space="preserve">HERMANCE </t>
  </si>
  <si>
    <t>Léo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</si>
  <si>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</si>
  <si>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</si>
  <si>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</si>
  <si>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</si>
  <si>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</si>
  <si>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</si>
  <si>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</si>
  <si>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</si>
  <si>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Laurent</t>
  </si>
  <si>
    <t>SAUVEGRAIN</t>
  </si>
  <si>
    <t>Maxime</t>
  </si>
  <si>
    <t>Thierry</t>
  </si>
  <si>
    <t>PATRIGEON</t>
  </si>
  <si>
    <t>Denis</t>
  </si>
  <si>
    <t>LE GUEN</t>
  </si>
  <si>
    <t>Mickaël</t>
  </si>
  <si>
    <t xml:space="preserve">POUPA </t>
  </si>
  <si>
    <t>Clément</t>
  </si>
  <si>
    <t>GRANDVILLAIN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</si>
  <si>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</si>
  <si>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</si>
  <si>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</si>
  <si>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</si>
  <si>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</si>
  <si>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</si>
  <si>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</si>
  <si>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</si>
  <si>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</si>
  <si>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</si>
  <si>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</si>
  <si>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</si>
  <si>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</si>
  <si>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SERIE 7</t>
  </si>
  <si>
    <t>SERIE 8</t>
  </si>
  <si>
    <t>CARABINE / PISTOLET</t>
  </si>
  <si>
    <t>GILLET</t>
  </si>
  <si>
    <t>BOUVET</t>
  </si>
  <si>
    <t>JOSIANE</t>
  </si>
  <si>
    <t>DISC.</t>
  </si>
  <si>
    <t>C</t>
  </si>
  <si>
    <t>RESULTATS</t>
  </si>
  <si>
    <t>10H 45</t>
  </si>
  <si>
    <t>CRITERIUM PISTOLET STANDARD</t>
  </si>
  <si>
    <t>STANDARD</t>
  </si>
  <si>
    <t>16h30</t>
  </si>
  <si>
    <t>17h00</t>
  </si>
  <si>
    <t>9h30</t>
  </si>
  <si>
    <t>11h00</t>
  </si>
  <si>
    <t>15h30</t>
  </si>
  <si>
    <t>9h00</t>
  </si>
  <si>
    <t>X</t>
  </si>
  <si>
    <t xml:space="preserve">GRANDVILLAIN </t>
  </si>
  <si>
    <t>BOULMIER</t>
  </si>
  <si>
    <t>GUYON</t>
  </si>
  <si>
    <t>Bernard</t>
  </si>
  <si>
    <t>Arbitre</t>
  </si>
  <si>
    <t>VILLERMET</t>
  </si>
  <si>
    <t>Thomas</t>
  </si>
  <si>
    <t>BRAZON</t>
  </si>
  <si>
    <t>Vitesse et précision après</t>
  </si>
  <si>
    <t>1 arme pour 3</t>
  </si>
  <si>
    <t>16 H 30</t>
  </si>
  <si>
    <t>11 H 00</t>
  </si>
  <si>
    <t>TOTAL SERIES STANDARD</t>
  </si>
  <si>
    <t>STD</t>
  </si>
  <si>
    <t>CRITERIUM PISTOLET VITESSE</t>
  </si>
  <si>
    <t>17h30</t>
  </si>
  <si>
    <t>18h00</t>
  </si>
  <si>
    <t>10h00</t>
  </si>
  <si>
    <t>10h30</t>
  </si>
  <si>
    <t>14h30</t>
  </si>
  <si>
    <t>15h00</t>
  </si>
  <si>
    <t>16h00</t>
  </si>
  <si>
    <t>Tire précision après</t>
  </si>
  <si>
    <t xml:space="preserve">LE GUEN </t>
  </si>
  <si>
    <t>VIT</t>
  </si>
  <si>
    <t>21</t>
  </si>
  <si>
    <t>22</t>
  </si>
  <si>
    <t>17 H 30</t>
  </si>
  <si>
    <t>10 H 00</t>
  </si>
  <si>
    <t>10 H 30</t>
  </si>
  <si>
    <t>25</t>
  </si>
  <si>
    <t>14 H 30</t>
  </si>
  <si>
    <t>15 H 00</t>
  </si>
  <si>
    <t>TOTAL SERIES VITESSE</t>
  </si>
  <si>
    <t>VITESSE</t>
  </si>
  <si>
    <t>TOUZEAU</t>
  </si>
  <si>
    <t>Philippe</t>
  </si>
  <si>
    <t>Médérick</t>
  </si>
  <si>
    <t>CASSE</t>
  </si>
  <si>
    <t>MERGAULT</t>
  </si>
  <si>
    <t>Jean-Louis</t>
  </si>
  <si>
    <t>tire la précision</t>
  </si>
  <si>
    <t>tire la vitesse</t>
  </si>
  <si>
    <t>tire vitesse &amp; précision</t>
  </si>
  <si>
    <t>Récupération des résultats du critérium</t>
  </si>
  <si>
    <t>tire le standard</t>
  </si>
  <si>
    <t>tire STD &amp;  précision</t>
  </si>
  <si>
    <t>SERIE 21</t>
  </si>
  <si>
    <t>SERIE 22</t>
  </si>
  <si>
    <t>SERIE 23</t>
  </si>
  <si>
    <t>SERIE 24</t>
  </si>
  <si>
    <t>SERIE 25</t>
  </si>
  <si>
    <t>SERIE 30</t>
  </si>
  <si>
    <t>SERIE 29</t>
  </si>
  <si>
    <t>SERIE 26</t>
  </si>
  <si>
    <t>SERIE 27</t>
  </si>
  <si>
    <t>SERIE 28</t>
  </si>
  <si>
    <t>POUDROUX</t>
  </si>
  <si>
    <t>JORDAN</t>
  </si>
  <si>
    <t>003</t>
  </si>
  <si>
    <t>SANDRINE</t>
  </si>
  <si>
    <t>276</t>
  </si>
  <si>
    <t>THIBAULT</t>
  </si>
  <si>
    <t>ROBIN</t>
  </si>
  <si>
    <t>SYLVIE</t>
  </si>
  <si>
    <t>GEREZ</t>
  </si>
  <si>
    <t>PAUL HENRI</t>
  </si>
  <si>
    <t>002</t>
  </si>
  <si>
    <t>pistolet</t>
  </si>
  <si>
    <t>CAMOZZI</t>
  </si>
  <si>
    <t>Pierre Louis</t>
  </si>
  <si>
    <t>RECEPTION LE :</t>
  </si>
  <si>
    <t>EDINE</t>
  </si>
  <si>
    <t>Gaelle</t>
  </si>
  <si>
    <t>Jordan</t>
  </si>
  <si>
    <t>U.S.M. ST DENIS EN VAL TIR</t>
  </si>
  <si>
    <t>020</t>
  </si>
  <si>
    <t>MARGOT</t>
  </si>
  <si>
    <t>Benoit</t>
  </si>
  <si>
    <t>U.S.M. SARAN TIR</t>
  </si>
  <si>
    <t>067</t>
  </si>
  <si>
    <t>C.J.F. TIR</t>
  </si>
  <si>
    <t>TINTAUD</t>
  </si>
  <si>
    <t>Pascal</t>
  </si>
  <si>
    <t>Pistolet</t>
  </si>
  <si>
    <t>CERCLE PASTEUR</t>
  </si>
  <si>
    <t>117</t>
  </si>
  <si>
    <t>FARCINADE</t>
  </si>
  <si>
    <t>LEHAGUEZ</t>
  </si>
  <si>
    <t>162</t>
  </si>
  <si>
    <t>NODOT</t>
  </si>
  <si>
    <t>Daniel</t>
  </si>
  <si>
    <t>274</t>
  </si>
  <si>
    <t>COSTA</t>
  </si>
  <si>
    <t>Alexandre</t>
  </si>
  <si>
    <t>J 3 AMILLY TIR</t>
  </si>
  <si>
    <t>LEGRAND</t>
  </si>
  <si>
    <t>Yann</t>
  </si>
  <si>
    <t>U.S.O. TIR</t>
  </si>
  <si>
    <t>BOUGUIER</t>
  </si>
  <si>
    <t>Jean-Pierre</t>
  </si>
  <si>
    <t>277</t>
  </si>
  <si>
    <t>BAUDUIN</t>
  </si>
  <si>
    <t>Gino</t>
  </si>
  <si>
    <t>LA BERRICHONNE GIEN</t>
  </si>
  <si>
    <t>PELLE</t>
  </si>
  <si>
    <t>287</t>
  </si>
  <si>
    <t>MENARD</t>
  </si>
  <si>
    <t>Jean Pierre</t>
  </si>
  <si>
    <t>Frédéric</t>
  </si>
  <si>
    <t>CRITERIUM PISTOLET STANDARD 10 M</t>
  </si>
  <si>
    <t>CRITERIUM PISTOLET VITESSE 10 M</t>
  </si>
  <si>
    <t>RAGUILLET</t>
  </si>
  <si>
    <t>Patrick</t>
  </si>
  <si>
    <t>Jean Louis</t>
  </si>
  <si>
    <t>03364127</t>
  </si>
  <si>
    <t>3 POSTES</t>
  </si>
  <si>
    <t>ST DENIS EN VAL</t>
  </si>
  <si>
    <t>2 POSTES</t>
  </si>
  <si>
    <t>MARCHANDIN</t>
  </si>
  <si>
    <t>NICOLE</t>
  </si>
  <si>
    <t>CADOUX</t>
  </si>
  <si>
    <t>LEFEBVRE</t>
  </si>
  <si>
    <t>Roger</t>
  </si>
  <si>
    <t>111</t>
  </si>
  <si>
    <t>ALLONCLE</t>
  </si>
  <si>
    <t>WARRE</t>
  </si>
  <si>
    <t>Lionel</t>
  </si>
  <si>
    <t>NOMBRE DE CARTONS</t>
  </si>
  <si>
    <t>JANTY</t>
  </si>
  <si>
    <t>275</t>
  </si>
  <si>
    <t>DELSART</t>
  </si>
  <si>
    <t>Emilien</t>
  </si>
  <si>
    <t>ROZIER</t>
  </si>
  <si>
    <t>Nicolas</t>
  </si>
  <si>
    <t>LADOUCE</t>
  </si>
  <si>
    <t>Mathieu</t>
  </si>
  <si>
    <t>Rémi</t>
  </si>
  <si>
    <t>possibilité de tirer en même temps que le standard</t>
  </si>
  <si>
    <t>pas possible de tirer en même temps que le standard</t>
  </si>
  <si>
    <t>PISTOLET VITESSE 10 M</t>
  </si>
  <si>
    <t>TOTAL SERIE VITESSE</t>
  </si>
  <si>
    <t>STD.</t>
  </si>
  <si>
    <t>PISTOLET STANDARD 10 M</t>
  </si>
  <si>
    <t>TOTAL SERIE STANDARD</t>
  </si>
  <si>
    <t>pas possible de tirer en même temps que la vitesse</t>
  </si>
  <si>
    <t>possibilité de tirer en même temps que la vitesse</t>
  </si>
  <si>
    <t>4 POSTES</t>
  </si>
  <si>
    <t>PISTOLET VITESSE                               10 M</t>
  </si>
  <si>
    <t>VO</t>
  </si>
  <si>
    <t>PISTOLET                             STANDARD 10 M</t>
  </si>
  <si>
    <t>Mickael</t>
  </si>
  <si>
    <t>BRETON</t>
  </si>
  <si>
    <t>Claudine</t>
  </si>
  <si>
    <t>9 H 00</t>
  </si>
  <si>
    <t>15 H 30</t>
  </si>
  <si>
    <t>28/12</t>
  </si>
  <si>
    <t>11</t>
  </si>
  <si>
    <t>12</t>
  </si>
  <si>
    <t>15</t>
  </si>
  <si>
    <t>16</t>
  </si>
  <si>
    <t>17</t>
  </si>
  <si>
    <t>26</t>
  </si>
  <si>
    <t>27</t>
  </si>
  <si>
    <t>2             ème</t>
  </si>
  <si>
    <t>10H30</t>
  </si>
  <si>
    <t>15H00</t>
  </si>
  <si>
    <t>16H00</t>
  </si>
  <si>
    <t>11H00</t>
  </si>
  <si>
    <t>15H30</t>
  </si>
  <si>
    <t>16H30</t>
  </si>
  <si>
    <t>9H30</t>
  </si>
  <si>
    <t>xx</t>
  </si>
  <si>
    <t>MEUNG / LOIRE</t>
  </si>
  <si>
    <t>8 &amp; 9</t>
  </si>
  <si>
    <t>octobre</t>
  </si>
  <si>
    <t>10 h 30</t>
  </si>
  <si>
    <t>13</t>
  </si>
  <si>
    <t>14 h 00</t>
  </si>
  <si>
    <t>14</t>
  </si>
  <si>
    <t>15 h 00</t>
  </si>
  <si>
    <t>16 h 00</t>
  </si>
  <si>
    <t>09/10</t>
  </si>
  <si>
    <t>9 H 30</t>
  </si>
  <si>
    <t>1ER</t>
  </si>
  <si>
    <t>23</t>
  </si>
  <si>
    <t>24</t>
  </si>
  <si>
    <t>10H00</t>
  </si>
  <si>
    <t>10 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</si>
</sst>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63"/>
      <name val="Trebuchet MS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2A2623"/>
      <name val="Trebuchet MS"/>
      <family val="2"/>
    </font>
    <font>
      <b/>
      <sz val="12"/>
      <color rgb="FF0070C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6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6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 textRotation="90"/>
    </xf>
    <xf numFmtId="0" fontId="71" fillId="0" borderId="0" xfId="0" applyFont="1" applyAlignment="1">
      <alignment textRotation="90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textRotation="90"/>
    </xf>
    <xf numFmtId="0" fontId="66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73" fillId="37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49" fontId="20" fillId="37" borderId="18" xfId="0" applyNumberFormat="1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/>
    </xf>
    <xf numFmtId="49" fontId="20" fillId="38" borderId="18" xfId="0" applyNumberFormat="1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 wrapText="1"/>
    </xf>
    <xf numFmtId="0" fontId="17" fillId="38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75" fillId="38" borderId="10" xfId="0" applyNumberFormat="1" applyFont="1" applyFill="1" applyBorder="1" applyAlignment="1">
      <alignment horizontal="center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75" fillId="37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 wrapText="1"/>
    </xf>
    <xf numFmtId="164" fontId="68" fillId="39" borderId="10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 wrapText="1"/>
    </xf>
    <xf numFmtId="0" fontId="24" fillId="6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37" borderId="16" xfId="0" applyNumberFormat="1" applyFont="1" applyFill="1" applyBorder="1" applyAlignment="1">
      <alignment horizontal="center" vertical="center"/>
    </xf>
    <xf numFmtId="0" fontId="76" fillId="38" borderId="1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5" fillId="41" borderId="10" xfId="0" applyNumberFormat="1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3" fillId="44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77" fillId="44" borderId="10" xfId="0" applyNumberFormat="1" applyFont="1" applyFill="1" applyBorder="1" applyAlignment="1">
      <alignment vertical="center" textRotation="90"/>
    </xf>
    <xf numFmtId="0" fontId="13" fillId="43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/>
    </xf>
    <xf numFmtId="0" fontId="17" fillId="40" borderId="16" xfId="0" applyNumberFormat="1" applyFont="1" applyFill="1" applyBorder="1" applyAlignment="1">
      <alignment horizontal="center" vertical="center"/>
    </xf>
    <xf numFmtId="0" fontId="13" fillId="44" borderId="16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16" fillId="33" borderId="14" xfId="51" applyFont="1" applyFill="1" applyBorder="1" applyAlignment="1">
      <alignment horizontal="center" vertical="center"/>
      <protection/>
    </xf>
    <xf numFmtId="0" fontId="79" fillId="6" borderId="10" xfId="0" applyFont="1" applyFill="1" applyBorder="1" applyAlignment="1">
      <alignment horizontal="center" vertical="center"/>
    </xf>
    <xf numFmtId="0" fontId="79" fillId="7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5" borderId="10" xfId="0" applyFont="1" applyFill="1" applyBorder="1" applyAlignment="1">
      <alignment horizontal="center" vertical="center"/>
    </xf>
    <xf numFmtId="49" fontId="16" fillId="33" borderId="10" xfId="51" applyNumberFormat="1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49" fontId="16" fillId="33" borderId="24" xfId="51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7" fillId="38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4" borderId="10" xfId="50" applyNumberFormat="1" applyFont="1" applyFill="1" applyBorder="1" applyAlignment="1">
      <alignment horizontal="center" vertical="center"/>
      <protection/>
    </xf>
    <xf numFmtId="0" fontId="17" fillId="43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80" fillId="0" borderId="10" xfId="50" applyFont="1" applyFill="1" applyBorder="1" applyAlignment="1">
      <alignment horizontal="center" vertical="center" wrapText="1"/>
      <protection/>
    </xf>
    <xf numFmtId="0" fontId="9" fillId="0" borderId="10" xfId="50" applyBorder="1">
      <alignment/>
      <protection/>
    </xf>
    <xf numFmtId="0" fontId="17" fillId="45" borderId="10" xfId="50" applyNumberFormat="1" applyFont="1" applyFill="1" applyBorder="1" applyAlignment="1">
      <alignment horizontal="center" vertical="center"/>
      <protection/>
    </xf>
    <xf numFmtId="0" fontId="17" fillId="45" borderId="10" xfId="50" applyFont="1" applyFill="1" applyBorder="1" applyAlignment="1">
      <alignment horizontal="center" vertical="center"/>
      <protection/>
    </xf>
    <xf numFmtId="0" fontId="13" fillId="44" borderId="10" xfId="0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7" fillId="43" borderId="10" xfId="0" applyNumberFormat="1" applyFont="1" applyFill="1" applyBorder="1" applyAlignment="1">
      <alignment horizontal="center" vertical="center"/>
    </xf>
    <xf numFmtId="0" fontId="17" fillId="45" borderId="10" xfId="0" applyNumberFormat="1" applyFont="1" applyFill="1" applyBorder="1" applyAlignment="1">
      <alignment horizontal="center" vertical="center"/>
    </xf>
    <xf numFmtId="0" fontId="17" fillId="43" borderId="10" xfId="50" applyFont="1" applyFill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vertical="center" wrapText="1"/>
    </xf>
    <xf numFmtId="0" fontId="17" fillId="45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/>
    </xf>
    <xf numFmtId="0" fontId="79" fillId="37" borderId="10" xfId="0" applyNumberFormat="1" applyFont="1" applyFill="1" applyBorder="1" applyAlignment="1">
      <alignment horizontal="center" vertical="center"/>
    </xf>
    <xf numFmtId="0" fontId="79" fillId="40" borderId="10" xfId="0" applyNumberFormat="1" applyFont="1" applyFill="1" applyBorder="1" applyAlignment="1">
      <alignment horizontal="center" vertical="center"/>
    </xf>
    <xf numFmtId="0" fontId="81" fillId="44" borderId="10" xfId="0" applyNumberFormat="1" applyFont="1" applyFill="1" applyBorder="1" applyAlignment="1">
      <alignment horizontal="center" vertical="center"/>
    </xf>
    <xf numFmtId="0" fontId="79" fillId="43" borderId="10" xfId="0" applyNumberFormat="1" applyFont="1" applyFill="1" applyBorder="1" applyAlignment="1">
      <alignment horizontal="center" vertical="center"/>
    </xf>
    <xf numFmtId="0" fontId="81" fillId="43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79" fillId="38" borderId="23" xfId="0" applyNumberFormat="1" applyFont="1" applyFill="1" applyBorder="1" applyAlignment="1">
      <alignment horizontal="center" vertical="center"/>
    </xf>
    <xf numFmtId="0" fontId="79" fillId="37" borderId="23" xfId="0" applyNumberFormat="1" applyFont="1" applyFill="1" applyBorder="1" applyAlignment="1">
      <alignment horizontal="center" vertical="center"/>
    </xf>
    <xf numFmtId="0" fontId="79" fillId="40" borderId="23" xfId="0" applyNumberFormat="1" applyFont="1" applyFill="1" applyBorder="1" applyAlignment="1">
      <alignment horizontal="center" vertical="center"/>
    </xf>
    <xf numFmtId="0" fontId="81" fillId="44" borderId="23" xfId="0" applyNumberFormat="1" applyFont="1" applyFill="1" applyBorder="1" applyAlignment="1">
      <alignment horizontal="center" vertical="center"/>
    </xf>
    <xf numFmtId="0" fontId="81" fillId="43" borderId="23" xfId="0" applyNumberFormat="1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79" fillId="38" borderId="19" xfId="0" applyNumberFormat="1" applyFont="1" applyFill="1" applyBorder="1" applyAlignment="1">
      <alignment horizontal="center" vertical="center"/>
    </xf>
    <xf numFmtId="0" fontId="79" fillId="37" borderId="19" xfId="0" applyNumberFormat="1" applyFont="1" applyFill="1" applyBorder="1" applyAlignment="1">
      <alignment horizontal="center" vertical="center"/>
    </xf>
    <xf numFmtId="0" fontId="79" fillId="40" borderId="19" xfId="0" applyNumberFormat="1" applyFont="1" applyFill="1" applyBorder="1" applyAlignment="1">
      <alignment horizontal="center" vertical="center"/>
    </xf>
    <xf numFmtId="0" fontId="81" fillId="44" borderId="19" xfId="0" applyNumberFormat="1" applyFont="1" applyFill="1" applyBorder="1" applyAlignment="1">
      <alignment horizontal="center" vertical="center"/>
    </xf>
    <xf numFmtId="0" fontId="81" fillId="43" borderId="19" xfId="0" applyNumberFormat="1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17" fillId="43" borderId="16" xfId="0" applyNumberFormat="1" applyFont="1" applyFill="1" applyBorder="1" applyAlignment="1">
      <alignment horizontal="center" vertical="center"/>
    </xf>
    <xf numFmtId="0" fontId="79" fillId="43" borderId="23" xfId="0" applyNumberFormat="1" applyFont="1" applyFill="1" applyBorder="1" applyAlignment="1">
      <alignment horizontal="center" vertical="center"/>
    </xf>
    <xf numFmtId="0" fontId="79" fillId="43" borderId="19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/>
    </xf>
    <xf numFmtId="0" fontId="82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 applyProtection="1">
      <alignment horizontal="center"/>
      <protection locked="0"/>
    </xf>
    <xf numFmtId="0" fontId="16" fillId="37" borderId="18" xfId="49" applyFont="1" applyFill="1" applyBorder="1" applyAlignment="1">
      <alignment horizontal="center" vertical="center" wrapText="1"/>
      <protection/>
    </xf>
    <xf numFmtId="0" fontId="16" fillId="37" borderId="18" xfId="49" applyFont="1" applyFill="1" applyBorder="1" applyAlignment="1">
      <alignment horizontal="center" vertical="center"/>
      <protection/>
    </xf>
    <xf numFmtId="49" fontId="16" fillId="37" borderId="18" xfId="49" applyNumberFormat="1" applyFont="1" applyFill="1" applyBorder="1" applyAlignment="1">
      <alignment horizontal="center" vertical="center"/>
      <protection/>
    </xf>
    <xf numFmtId="0" fontId="16" fillId="37" borderId="19" xfId="49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6" fillId="37" borderId="20" xfId="0" applyFont="1" applyFill="1" applyBorder="1" applyAlignment="1" quotePrefix="1">
      <alignment horizontal="center" vertical="center"/>
    </xf>
    <xf numFmtId="0" fontId="17" fillId="4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49" fontId="68" fillId="39" borderId="10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7" borderId="10" xfId="0" applyFont="1" applyFill="1" applyBorder="1" applyAlignment="1">
      <alignment horizontal="center" vertical="center" textRotation="90"/>
    </xf>
    <xf numFmtId="0" fontId="15" fillId="5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69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 textRotation="90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46" borderId="10" xfId="0" applyFont="1" applyFill="1" applyBorder="1" applyAlignment="1">
      <alignment horizontal="center" vertical="center" wrapText="1"/>
    </xf>
    <xf numFmtId="0" fontId="68" fillId="46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16" fillId="43" borderId="10" xfId="49" applyFont="1" applyFill="1" applyBorder="1" applyAlignment="1">
      <alignment horizontal="center" vertical="center"/>
      <protection/>
    </xf>
    <xf numFmtId="0" fontId="71" fillId="33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47" borderId="10" xfId="50" applyFont="1" applyFill="1" applyBorder="1" applyAlignment="1">
      <alignment horizontal="center" vertical="center" wrapText="1"/>
      <protection/>
    </xf>
    <xf numFmtId="0" fontId="17" fillId="47" borderId="10" xfId="50" applyFont="1" applyFill="1" applyBorder="1" applyAlignment="1">
      <alignment horizontal="center" vertical="center"/>
      <protection/>
    </xf>
    <xf numFmtId="16" fontId="17" fillId="47" borderId="10" xfId="50" applyNumberFormat="1" applyFont="1" applyFill="1" applyBorder="1" applyAlignment="1">
      <alignment horizontal="center" vertical="center"/>
      <protection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0" xfId="0" applyNumberFormat="1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 wrapText="1"/>
    </xf>
    <xf numFmtId="0" fontId="17" fillId="47" borderId="10" xfId="0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" fontId="17" fillId="35" borderId="10" xfId="0" applyNumberFormat="1" applyFont="1" applyFill="1" applyBorder="1" applyAlignment="1">
      <alignment horizontal="center" vertical="center"/>
    </xf>
    <xf numFmtId="0" fontId="17" fillId="47" borderId="10" xfId="50" applyNumberFormat="1" applyFont="1" applyFill="1" applyBorder="1" applyAlignment="1">
      <alignment horizontal="center" vertical="center"/>
      <protection/>
    </xf>
    <xf numFmtId="0" fontId="17" fillId="47" borderId="15" xfId="0" applyFont="1" applyFill="1" applyBorder="1" applyAlignment="1">
      <alignment horizontal="center" vertical="center"/>
    </xf>
    <xf numFmtId="49" fontId="17" fillId="47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/>
    </xf>
    <xf numFmtId="0" fontId="35" fillId="38" borderId="18" xfId="0" applyFont="1" applyFill="1" applyBorder="1" applyAlignment="1">
      <alignment horizontal="center" vertical="center"/>
    </xf>
    <xf numFmtId="0" fontId="16" fillId="38" borderId="20" xfId="0" applyFont="1" applyFill="1" applyBorder="1" applyAlignment="1" quotePrefix="1">
      <alignment horizontal="center" vertical="center"/>
    </xf>
    <xf numFmtId="0" fontId="80" fillId="6" borderId="10" xfId="50" applyFont="1" applyFill="1" applyBorder="1" applyAlignment="1">
      <alignment horizontal="center" vertical="center" wrapText="1"/>
      <protection/>
    </xf>
    <xf numFmtId="0" fontId="16" fillId="38" borderId="10" xfId="0" applyFont="1" applyFill="1" applyBorder="1" applyAlignment="1">
      <alignment horizontal="center" vertical="center"/>
    </xf>
    <xf numFmtId="49" fontId="16" fillId="6" borderId="10" xfId="51" applyNumberFormat="1" applyFont="1" applyFill="1" applyBorder="1" applyAlignment="1">
      <alignment horizontal="center" vertical="center"/>
      <protection/>
    </xf>
    <xf numFmtId="0" fontId="17" fillId="43" borderId="0" xfId="0" applyFont="1" applyFill="1" applyBorder="1" applyAlignment="1">
      <alignment horizontal="center" vertical="center"/>
    </xf>
    <xf numFmtId="0" fontId="77" fillId="43" borderId="10" xfId="0" applyNumberFormat="1" applyFont="1" applyFill="1" applyBorder="1" applyAlignment="1">
      <alignment vertical="center" textRotation="90"/>
    </xf>
    <xf numFmtId="0" fontId="17" fillId="43" borderId="26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1" fontId="16" fillId="37" borderId="18" xfId="0" applyNumberFormat="1" applyFont="1" applyFill="1" applyBorder="1" applyAlignment="1">
      <alignment horizontal="center" vertical="center"/>
    </xf>
    <xf numFmtId="0" fontId="77" fillId="43" borderId="26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77" fillId="43" borderId="1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16" fillId="42" borderId="18" xfId="0" applyFont="1" applyFill="1" applyBorder="1" applyAlignment="1">
      <alignment horizontal="center" vertical="center" wrapText="1"/>
    </xf>
    <xf numFmtId="0" fontId="16" fillId="42" borderId="18" xfId="0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/>
    </xf>
    <xf numFmtId="49" fontId="16" fillId="41" borderId="18" xfId="0" applyNumberFormat="1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/>
    </xf>
    <xf numFmtId="49" fontId="16" fillId="42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/>
    </xf>
    <xf numFmtId="49" fontId="16" fillId="41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6" fillId="48" borderId="18" xfId="0" applyFont="1" applyFill="1" applyBorder="1" applyAlignment="1">
      <alignment horizontal="center" vertical="center"/>
    </xf>
    <xf numFmtId="49" fontId="16" fillId="48" borderId="18" xfId="0" applyNumberFormat="1" applyFont="1" applyFill="1" applyBorder="1" applyAlignment="1">
      <alignment horizontal="center" vertical="center"/>
    </xf>
    <xf numFmtId="0" fontId="16" fillId="48" borderId="19" xfId="0" applyFont="1" applyFill="1" applyBorder="1" applyAlignment="1">
      <alignment horizontal="center" vertical="center"/>
    </xf>
    <xf numFmtId="0" fontId="16" fillId="48" borderId="18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 vertical="center"/>
    </xf>
    <xf numFmtId="0" fontId="24" fillId="48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/>
    </xf>
    <xf numFmtId="49" fontId="16" fillId="48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49" fontId="68" fillId="46" borderId="10" xfId="0" applyNumberFormat="1" applyFont="1" applyFill="1" applyBorder="1" applyAlignment="1">
      <alignment horizontal="center" vertical="center"/>
    </xf>
    <xf numFmtId="164" fontId="68" fillId="46" borderId="10" xfId="0" applyNumberFormat="1" applyFont="1" applyFill="1" applyBorder="1" applyAlignment="1">
      <alignment horizontal="center" vertical="center"/>
    </xf>
    <xf numFmtId="49" fontId="68" fillId="46" borderId="17" xfId="0" applyNumberFormat="1" applyFont="1" applyFill="1" applyBorder="1" applyAlignment="1">
      <alignment horizontal="center" vertical="center"/>
    </xf>
    <xf numFmtId="0" fontId="66" fillId="39" borderId="10" xfId="0" applyFont="1" applyFill="1" applyBorder="1" applyAlignment="1">
      <alignment vertical="center"/>
    </xf>
    <xf numFmtId="0" fontId="68" fillId="39" borderId="10" xfId="0" applyFont="1" applyFill="1" applyBorder="1" applyAlignment="1">
      <alignment horizontal="center" vertical="center" wrapText="1"/>
    </xf>
    <xf numFmtId="0" fontId="68" fillId="39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49" fontId="16" fillId="36" borderId="14" xfId="0" applyNumberFormat="1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horizontal="center" vertical="center"/>
    </xf>
    <xf numFmtId="49" fontId="16" fillId="36" borderId="15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6" fillId="45" borderId="14" xfId="0" applyNumberFormat="1" applyFont="1" applyFill="1" applyBorder="1" applyAlignment="1">
      <alignment horizontal="center" vertical="center"/>
    </xf>
    <xf numFmtId="49" fontId="16" fillId="45" borderId="17" xfId="0" applyNumberFormat="1" applyFont="1" applyFill="1" applyBorder="1" applyAlignment="1">
      <alignment horizontal="center" vertical="center"/>
    </xf>
    <xf numFmtId="49" fontId="16" fillId="45" borderId="15" xfId="0" applyNumberFormat="1" applyFont="1" applyFill="1" applyBorder="1" applyAlignment="1">
      <alignment horizontal="center" vertical="center"/>
    </xf>
    <xf numFmtId="16" fontId="17" fillId="45" borderId="14" xfId="0" applyNumberFormat="1" applyFont="1" applyFill="1" applyBorder="1" applyAlignment="1">
      <alignment horizontal="center" vertical="center"/>
    </xf>
    <xf numFmtId="16" fontId="17" fillId="45" borderId="17" xfId="0" applyNumberFormat="1" applyFont="1" applyFill="1" applyBorder="1" applyAlignment="1">
      <alignment horizontal="center" vertical="center"/>
    </xf>
    <xf numFmtId="16" fontId="17" fillId="45" borderId="15" xfId="0" applyNumberFormat="1" applyFont="1" applyFill="1" applyBorder="1" applyAlignment="1">
      <alignment horizontal="center" vertical="center"/>
    </xf>
    <xf numFmtId="49" fontId="16" fillId="37" borderId="14" xfId="50" applyNumberFormat="1" applyFont="1" applyFill="1" applyBorder="1" applyAlignment="1">
      <alignment horizontal="center" vertical="center"/>
      <protection/>
    </xf>
    <xf numFmtId="49" fontId="16" fillId="37" borderId="17" xfId="50" applyNumberFormat="1" applyFont="1" applyFill="1" applyBorder="1" applyAlignment="1">
      <alignment horizontal="center" vertical="center"/>
      <protection/>
    </xf>
    <xf numFmtId="49" fontId="16" fillId="37" borderId="15" xfId="50" applyNumberFormat="1" applyFont="1" applyFill="1" applyBorder="1" applyAlignment="1">
      <alignment horizontal="center" vertical="center"/>
      <protection/>
    </xf>
    <xf numFmtId="164" fontId="17" fillId="45" borderId="14" xfId="0" applyNumberFormat="1" applyFont="1" applyFill="1" applyBorder="1" applyAlignment="1">
      <alignment horizontal="center" vertical="center"/>
    </xf>
    <xf numFmtId="164" fontId="17" fillId="45" borderId="17" xfId="0" applyNumberFormat="1" applyFont="1" applyFill="1" applyBorder="1" applyAlignment="1">
      <alignment horizontal="center" vertical="center"/>
    </xf>
    <xf numFmtId="164" fontId="17" fillId="45" borderId="15" xfId="0" applyNumberFormat="1" applyFont="1" applyFill="1" applyBorder="1" applyAlignment="1">
      <alignment horizontal="center" vertical="center"/>
    </xf>
    <xf numFmtId="49" fontId="17" fillId="45" borderId="14" xfId="50" applyNumberFormat="1" applyFont="1" applyFill="1" applyBorder="1" applyAlignment="1">
      <alignment horizontal="center" vertical="center"/>
      <protection/>
    </xf>
    <xf numFmtId="49" fontId="17" fillId="45" borderId="17" xfId="50" applyNumberFormat="1" applyFont="1" applyFill="1" applyBorder="1" applyAlignment="1">
      <alignment horizontal="center" vertical="center"/>
      <protection/>
    </xf>
    <xf numFmtId="49" fontId="17" fillId="45" borderId="15" xfId="50" applyNumberFormat="1" applyFont="1" applyFill="1" applyBorder="1" applyAlignment="1">
      <alignment horizontal="center" vertical="center"/>
      <protection/>
    </xf>
    <xf numFmtId="49" fontId="17" fillId="45" borderId="14" xfId="0" applyNumberFormat="1" applyFont="1" applyFill="1" applyBorder="1" applyAlignment="1">
      <alignment horizontal="center" vertical="center"/>
    </xf>
    <xf numFmtId="49" fontId="17" fillId="45" borderId="17" xfId="0" applyNumberFormat="1" applyFont="1" applyFill="1" applyBorder="1" applyAlignment="1">
      <alignment horizontal="center" vertical="center"/>
    </xf>
    <xf numFmtId="49" fontId="17" fillId="45" borderId="15" xfId="0" applyNumberFormat="1" applyFont="1" applyFill="1" applyBorder="1" applyAlignment="1">
      <alignment horizontal="center" vertical="center"/>
    </xf>
    <xf numFmtId="164" fontId="17" fillId="45" borderId="27" xfId="0" applyNumberFormat="1" applyFont="1" applyFill="1" applyBorder="1" applyAlignment="1">
      <alignment horizontal="center" vertical="center"/>
    </xf>
    <xf numFmtId="164" fontId="17" fillId="45" borderId="28" xfId="0" applyNumberFormat="1" applyFont="1" applyFill="1" applyBorder="1" applyAlignment="1">
      <alignment horizontal="center" vertical="center"/>
    </xf>
    <xf numFmtId="164" fontId="17" fillId="45" borderId="29" xfId="0" applyNumberFormat="1" applyFont="1" applyFill="1" applyBorder="1" applyAlignment="1">
      <alignment horizontal="center" vertical="center"/>
    </xf>
    <xf numFmtId="16" fontId="17" fillId="36" borderId="27" xfId="0" applyNumberFormat="1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164" fontId="17" fillId="36" borderId="14" xfId="0" applyNumberFormat="1" applyFont="1" applyFill="1" applyBorder="1" applyAlignment="1">
      <alignment horizontal="center" vertical="center"/>
    </xf>
    <xf numFmtId="164" fontId="17" fillId="36" borderId="17" xfId="0" applyNumberFormat="1" applyFont="1" applyFill="1" applyBorder="1" applyAlignment="1">
      <alignment horizontal="center" vertical="center"/>
    </xf>
    <xf numFmtId="164" fontId="17" fillId="36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center" vertical="center" wrapText="1"/>
    </xf>
    <xf numFmtId="0" fontId="17" fillId="47" borderId="17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4" xfId="50" applyFont="1" applyFill="1" applyBorder="1" applyAlignment="1">
      <alignment horizontal="center" vertical="center" wrapText="1"/>
      <protection/>
    </xf>
    <xf numFmtId="0" fontId="17" fillId="47" borderId="17" xfId="50" applyFont="1" applyFill="1" applyBorder="1" applyAlignment="1">
      <alignment horizontal="center" vertical="center" wrapText="1"/>
      <protection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8" fillId="46" borderId="12" xfId="0" applyFont="1" applyFill="1" applyBorder="1" applyAlignment="1">
      <alignment horizontal="center" vertical="center" wrapText="1"/>
    </xf>
    <xf numFmtId="0" fontId="68" fillId="46" borderId="31" xfId="0" applyFont="1" applyFill="1" applyBorder="1" applyAlignment="1">
      <alignment horizontal="center" vertical="center" wrapText="1"/>
    </xf>
    <xf numFmtId="0" fontId="68" fillId="46" borderId="3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1" fillId="7" borderId="10" xfId="0" applyFont="1" applyFill="1" applyBorder="1" applyAlignment="1" quotePrefix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 wrapText="1"/>
    </xf>
    <xf numFmtId="49" fontId="16" fillId="45" borderId="14" xfId="50" applyNumberFormat="1" applyFont="1" applyFill="1" applyBorder="1" applyAlignment="1">
      <alignment horizontal="center" vertical="center"/>
      <protection/>
    </xf>
    <xf numFmtId="49" fontId="16" fillId="45" borderId="17" xfId="50" applyNumberFormat="1" applyFont="1" applyFill="1" applyBorder="1" applyAlignment="1">
      <alignment horizontal="center" vertical="center"/>
      <protection/>
    </xf>
    <xf numFmtId="49" fontId="16" fillId="45" borderId="15" xfId="50" applyNumberFormat="1" applyFont="1" applyFill="1" applyBorder="1" applyAlignment="1">
      <alignment horizontal="center" vertical="center"/>
      <protection/>
    </xf>
    <xf numFmtId="164" fontId="35" fillId="45" borderId="14" xfId="0" applyNumberFormat="1" applyFont="1" applyFill="1" applyBorder="1" applyAlignment="1">
      <alignment horizontal="center" vertical="center"/>
    </xf>
    <xf numFmtId="164" fontId="35" fillId="45" borderId="17" xfId="0" applyNumberFormat="1" applyFont="1" applyFill="1" applyBorder="1" applyAlignment="1">
      <alignment horizontal="center" vertical="center"/>
    </xf>
    <xf numFmtId="164" fontId="35" fillId="45" borderId="15" xfId="0" applyNumberFormat="1" applyFont="1" applyFill="1" applyBorder="1" applyAlignment="1">
      <alignment horizontal="center" vertical="center"/>
    </xf>
    <xf numFmtId="49" fontId="17" fillId="45" borderId="27" xfId="0" applyNumberFormat="1" applyFont="1" applyFill="1" applyBorder="1" applyAlignment="1">
      <alignment horizontal="center" vertical="center"/>
    </xf>
    <xf numFmtId="49" fontId="17" fillId="45" borderId="28" xfId="0" applyNumberFormat="1" applyFont="1" applyFill="1" applyBorder="1" applyAlignment="1">
      <alignment horizontal="center" vertical="center"/>
    </xf>
    <xf numFmtId="49" fontId="17" fillId="45" borderId="29" xfId="0" applyNumberFormat="1" applyFont="1" applyFill="1" applyBorder="1" applyAlignment="1">
      <alignment horizontal="center" vertical="center"/>
    </xf>
    <xf numFmtId="49" fontId="24" fillId="7" borderId="33" xfId="0" applyNumberFormat="1" applyFont="1" applyFill="1" applyBorder="1" applyAlignment="1">
      <alignment horizontal="center" vertical="center" wrapText="1"/>
    </xf>
    <xf numFmtId="49" fontId="24" fillId="7" borderId="34" xfId="0" applyNumberFormat="1" applyFont="1" applyFill="1" applyBorder="1" applyAlignment="1">
      <alignment horizontal="center" vertical="center" wrapText="1"/>
    </xf>
    <xf numFmtId="49" fontId="24" fillId="40" borderId="18" xfId="0" applyNumberFormat="1" applyFont="1" applyFill="1" applyBorder="1" applyAlignment="1">
      <alignment horizontal="center" vertical="center"/>
    </xf>
    <xf numFmtId="49" fontId="24" fillId="40" borderId="26" xfId="0" applyNumberFormat="1" applyFont="1" applyFill="1" applyBorder="1" applyAlignment="1">
      <alignment horizontal="center" vertical="center"/>
    </xf>
    <xf numFmtId="49" fontId="24" fillId="7" borderId="35" xfId="0" applyNumberFormat="1" applyFont="1" applyFill="1" applyBorder="1" applyAlignment="1">
      <alignment horizontal="center" vertical="center" wrapText="1"/>
    </xf>
    <xf numFmtId="49" fontId="24" fillId="40" borderId="14" xfId="0" applyNumberFormat="1" applyFont="1" applyFill="1" applyBorder="1" applyAlignment="1">
      <alignment horizontal="center" vertical="center"/>
    </xf>
    <xf numFmtId="49" fontId="24" fillId="40" borderId="15" xfId="0" applyNumberFormat="1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68" fillId="39" borderId="12" xfId="0" applyFont="1" applyFill="1" applyBorder="1" applyAlignment="1">
      <alignment horizontal="center" vertical="center" wrapText="1"/>
    </xf>
    <xf numFmtId="0" fontId="68" fillId="39" borderId="31" xfId="0" applyFont="1" applyFill="1" applyBorder="1" applyAlignment="1">
      <alignment horizontal="center" vertical="center" wrapText="1"/>
    </xf>
    <xf numFmtId="0" fontId="68" fillId="39" borderId="32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1381125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1400175</xdr:colOff>
      <xdr:row>2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752475</xdr:colOff>
      <xdr:row>2</xdr:row>
      <xdr:rowOff>209550</xdr:rowOff>
    </xdr:from>
    <xdr:to>
      <xdr:col>14</xdr:col>
      <xdr:colOff>104775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58350" y="1162050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209550</xdr:rowOff>
    </xdr:from>
    <xdr:to>
      <xdr:col>14</xdr:col>
      <xdr:colOff>66675</xdr:colOff>
      <xdr:row>2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620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228600</xdr:rowOff>
    </xdr:from>
    <xdr:to>
      <xdr:col>14</xdr:col>
      <xdr:colOff>66675</xdr:colOff>
      <xdr:row>2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811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266700</xdr:rowOff>
    </xdr:from>
    <xdr:to>
      <xdr:col>14</xdr:col>
      <xdr:colOff>57150</xdr:colOff>
      <xdr:row>2</xdr:row>
      <xdr:rowOff>314325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667875" y="1219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314325</xdr:rowOff>
    </xdr:from>
    <xdr:to>
      <xdr:col>14</xdr:col>
      <xdr:colOff>142875</xdr:colOff>
      <xdr:row>2</xdr:row>
      <xdr:rowOff>361950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744075" y="12668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962025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962025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428625</xdr:rowOff>
    </xdr:from>
    <xdr:to>
      <xdr:col>12</xdr:col>
      <xdr:colOff>390525</xdr:colOff>
      <xdr:row>1</xdr:row>
      <xdr:rowOff>476250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9048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323850</xdr:rowOff>
    </xdr:from>
    <xdr:to>
      <xdr:col>12</xdr:col>
      <xdr:colOff>381000</xdr:colOff>
      <xdr:row>1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er_Crit_Adul_10m_Precis_stand_vit_2017-18_la%20chapel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2017-18%20MAGDUNO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  <sheetData sheetId="5">
        <row r="4">
          <cell r="K4" t="str">
            <v>162</v>
          </cell>
        </row>
      </sheetData>
      <sheetData sheetId="6">
        <row r="4">
          <cell r="K4" t="str">
            <v>162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  <sheetData sheetId="5">
        <row r="4">
          <cell r="K4" t="str">
            <v>0</v>
          </cell>
        </row>
      </sheetData>
      <sheetData sheetId="6">
        <row r="4">
          <cell r="K4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52" sqref="A52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6.25" customHeight="1">
      <c r="A1" s="507"/>
      <c r="B1" s="510" t="s">
        <v>445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2"/>
    </row>
    <row r="2" spans="1:16" ht="26.25" customHeight="1">
      <c r="A2" s="508"/>
      <c r="B2" s="513" t="s">
        <v>508</v>
      </c>
      <c r="C2" s="514"/>
      <c r="D2" s="514"/>
      <c r="E2" s="514"/>
      <c r="F2" s="515"/>
      <c r="G2" s="392"/>
      <c r="H2" s="394">
        <v>8</v>
      </c>
      <c r="I2" s="393">
        <v>9</v>
      </c>
      <c r="J2" s="463" t="s">
        <v>233</v>
      </c>
      <c r="K2" s="464"/>
      <c r="L2" s="464"/>
      <c r="M2" s="464"/>
      <c r="N2" s="464"/>
      <c r="O2" s="465"/>
      <c r="P2" s="106">
        <v>2022</v>
      </c>
    </row>
    <row r="3" spans="1:16" ht="26.25" customHeight="1">
      <c r="A3" s="509"/>
      <c r="B3" s="516" t="s">
        <v>235</v>
      </c>
      <c r="C3" s="517"/>
      <c r="D3" s="517"/>
      <c r="E3" s="517"/>
      <c r="F3" s="518"/>
      <c r="G3" s="107">
        <v>1</v>
      </c>
      <c r="H3" s="466" t="s">
        <v>236</v>
      </c>
      <c r="I3" s="467"/>
      <c r="J3" s="463" t="s">
        <v>121</v>
      </c>
      <c r="K3" s="464"/>
      <c r="L3" s="464"/>
      <c r="M3" s="464"/>
      <c r="N3" s="464"/>
      <c r="O3" s="464"/>
      <c r="P3" s="465"/>
    </row>
    <row r="4" spans="1:16" ht="18">
      <c r="A4" s="519" t="s">
        <v>33</v>
      </c>
      <c r="B4" s="520"/>
      <c r="C4" s="520"/>
      <c r="D4" s="520"/>
      <c r="E4" s="520"/>
      <c r="F4" s="390" t="s">
        <v>402</v>
      </c>
      <c r="G4" s="375"/>
      <c r="H4" s="375"/>
      <c r="I4" s="375"/>
      <c r="J4" s="375"/>
      <c r="K4" s="375"/>
      <c r="L4" s="375"/>
      <c r="M4" s="375"/>
      <c r="N4" s="375"/>
      <c r="O4" s="375"/>
      <c r="P4" s="386"/>
    </row>
    <row r="5" spans="1:16" ht="15">
      <c r="A5" s="473" t="s">
        <v>0</v>
      </c>
      <c r="B5" s="473" t="s">
        <v>1</v>
      </c>
      <c r="C5" s="504" t="s">
        <v>228</v>
      </c>
      <c r="D5" s="501" t="s">
        <v>237</v>
      </c>
      <c r="E5" s="505" t="s">
        <v>238</v>
      </c>
      <c r="F5" s="501" t="s">
        <v>239</v>
      </c>
      <c r="G5" s="502" t="s">
        <v>240</v>
      </c>
      <c r="H5" s="503"/>
      <c r="I5" s="471" t="s">
        <v>241</v>
      </c>
      <c r="J5" s="471"/>
      <c r="K5" s="471"/>
      <c r="L5" s="471"/>
      <c r="M5" s="471"/>
      <c r="N5" s="472" t="s">
        <v>242</v>
      </c>
      <c r="O5" s="472"/>
      <c r="P5" s="473" t="s">
        <v>243</v>
      </c>
    </row>
    <row r="6" spans="1:16" ht="32.25">
      <c r="A6" s="473"/>
      <c r="B6" s="473"/>
      <c r="C6" s="504"/>
      <c r="D6" s="501"/>
      <c r="E6" s="505"/>
      <c r="F6" s="501"/>
      <c r="G6" s="337"/>
      <c r="H6" s="341"/>
      <c r="I6" s="339" t="s">
        <v>522</v>
      </c>
      <c r="J6" s="341" t="s">
        <v>500</v>
      </c>
      <c r="K6" s="339" t="s">
        <v>244</v>
      </c>
      <c r="L6" s="341" t="s">
        <v>501</v>
      </c>
      <c r="M6" s="339" t="s">
        <v>502</v>
      </c>
      <c r="N6" s="341" t="s">
        <v>333</v>
      </c>
      <c r="O6" s="340" t="s">
        <v>331</v>
      </c>
      <c r="P6" s="473"/>
    </row>
    <row r="7" spans="1:16" ht="18">
      <c r="A7" s="116" t="s">
        <v>404</v>
      </c>
      <c r="B7" s="117" t="s">
        <v>405</v>
      </c>
      <c r="C7" s="118" t="str">
        <f>'[1]2 crit.10m'!$K$4</f>
        <v>002</v>
      </c>
      <c r="D7" s="119" t="s">
        <v>273</v>
      </c>
      <c r="E7" s="117" t="s">
        <v>419</v>
      </c>
      <c r="F7" s="117">
        <v>82592313</v>
      </c>
      <c r="G7" s="233"/>
      <c r="H7" s="403"/>
      <c r="I7" s="234"/>
      <c r="J7" s="350"/>
      <c r="K7" s="234"/>
      <c r="L7" s="350"/>
      <c r="M7" s="314"/>
      <c r="N7" s="349"/>
      <c r="O7" s="315"/>
      <c r="P7" s="169"/>
    </row>
    <row r="8" spans="1:16" ht="18">
      <c r="A8" s="139" t="s">
        <v>254</v>
      </c>
      <c r="B8" s="125" t="s">
        <v>255</v>
      </c>
      <c r="C8" s="140" t="s">
        <v>402</v>
      </c>
      <c r="D8" s="125"/>
      <c r="E8" s="231" t="s">
        <v>419</v>
      </c>
      <c r="F8" s="125"/>
      <c r="G8" s="242"/>
      <c r="H8" s="248"/>
      <c r="I8" s="243"/>
      <c r="J8" s="248"/>
      <c r="K8" s="243"/>
      <c r="L8" s="248"/>
      <c r="M8" s="243"/>
      <c r="N8" s="404"/>
      <c r="O8" s="273"/>
      <c r="P8" s="244"/>
    </row>
    <row r="9" spans="1:16" ht="18">
      <c r="A9" s="521" t="s">
        <v>406</v>
      </c>
      <c r="B9" s="522"/>
      <c r="C9" s="474"/>
      <c r="D9" s="475"/>
      <c r="E9" s="475"/>
      <c r="F9" s="476"/>
      <c r="G9" s="247">
        <f aca="true" t="shared" si="0" ref="G9:O9">SUM(G7:G8)</f>
        <v>0</v>
      </c>
      <c r="H9" s="247">
        <f t="shared" si="0"/>
        <v>0</v>
      </c>
      <c r="I9" s="247">
        <f t="shared" si="0"/>
        <v>0</v>
      </c>
      <c r="J9" s="247">
        <f t="shared" si="0"/>
        <v>0</v>
      </c>
      <c r="K9" s="247">
        <f t="shared" si="0"/>
        <v>0</v>
      </c>
      <c r="L9" s="247">
        <f t="shared" si="0"/>
        <v>0</v>
      </c>
      <c r="M9" s="247">
        <f t="shared" si="0"/>
        <v>0</v>
      </c>
      <c r="N9" s="247">
        <f t="shared" si="0"/>
        <v>0</v>
      </c>
      <c r="O9" s="247">
        <f t="shared" si="0"/>
        <v>0</v>
      </c>
      <c r="P9" s="247">
        <f>SUM(G9:O9)</f>
        <v>0</v>
      </c>
    </row>
    <row r="10" spans="1:16" ht="18">
      <c r="A10" s="523" t="s">
        <v>155</v>
      </c>
      <c r="B10" s="524"/>
      <c r="C10" s="524"/>
      <c r="D10" s="524"/>
      <c r="E10" s="524"/>
      <c r="F10" s="389" t="s">
        <v>394</v>
      </c>
      <c r="G10" s="391"/>
      <c r="H10" s="391"/>
      <c r="I10" s="391"/>
      <c r="J10" s="391"/>
      <c r="K10" s="391"/>
      <c r="L10" s="391"/>
      <c r="M10" s="391"/>
      <c r="N10" s="383"/>
      <c r="O10" s="383"/>
      <c r="P10" s="379"/>
    </row>
    <row r="11" spans="1:16" ht="15">
      <c r="A11" s="473" t="s">
        <v>0</v>
      </c>
      <c r="B11" s="473" t="s">
        <v>1</v>
      </c>
      <c r="C11" s="504" t="s">
        <v>228</v>
      </c>
      <c r="D11" s="501" t="s">
        <v>237</v>
      </c>
      <c r="E11" s="505" t="s">
        <v>238</v>
      </c>
      <c r="F11" s="501" t="s">
        <v>239</v>
      </c>
      <c r="G11" s="502" t="s">
        <v>240</v>
      </c>
      <c r="H11" s="503"/>
      <c r="I11" s="471" t="s">
        <v>241</v>
      </c>
      <c r="J11" s="471"/>
      <c r="K11" s="471"/>
      <c r="L11" s="471"/>
      <c r="M11" s="471"/>
      <c r="N11" s="472" t="s">
        <v>242</v>
      </c>
      <c r="O11" s="472"/>
      <c r="P11" s="473" t="s">
        <v>243</v>
      </c>
    </row>
    <row r="12" spans="1:16" ht="32.25">
      <c r="A12" s="473"/>
      <c r="B12" s="473"/>
      <c r="C12" s="504"/>
      <c r="D12" s="501"/>
      <c r="E12" s="505"/>
      <c r="F12" s="501"/>
      <c r="G12" s="337"/>
      <c r="H12" s="341"/>
      <c r="I12" s="339" t="s">
        <v>522</v>
      </c>
      <c r="J12" s="341" t="s">
        <v>500</v>
      </c>
      <c r="K12" s="339" t="s">
        <v>244</v>
      </c>
      <c r="L12" s="341" t="s">
        <v>501</v>
      </c>
      <c r="M12" s="339" t="s">
        <v>502</v>
      </c>
      <c r="N12" s="341" t="s">
        <v>333</v>
      </c>
      <c r="O12" s="340" t="s">
        <v>331</v>
      </c>
      <c r="P12" s="473"/>
    </row>
    <row r="13" spans="1:16" ht="18">
      <c r="A13" s="123" t="s">
        <v>407</v>
      </c>
      <c r="B13" s="113" t="s">
        <v>408</v>
      </c>
      <c r="C13" s="124" t="s">
        <v>394</v>
      </c>
      <c r="D13" s="113" t="s">
        <v>245</v>
      </c>
      <c r="E13" s="113" t="s">
        <v>403</v>
      </c>
      <c r="F13" s="249">
        <v>2567320</v>
      </c>
      <c r="G13" s="250"/>
      <c r="H13" s="252"/>
      <c r="I13" s="251"/>
      <c r="J13" s="252">
        <v>1</v>
      </c>
      <c r="K13" s="251"/>
      <c r="L13" s="252"/>
      <c r="M13" s="251"/>
      <c r="N13" s="252"/>
      <c r="O13" s="253"/>
      <c r="P13" s="232"/>
    </row>
    <row r="14" spans="1:16" ht="18">
      <c r="A14" s="123" t="s">
        <v>392</v>
      </c>
      <c r="B14" s="113" t="s">
        <v>409</v>
      </c>
      <c r="C14" s="124" t="s">
        <v>394</v>
      </c>
      <c r="D14" s="113" t="s">
        <v>249</v>
      </c>
      <c r="E14" s="113" t="s">
        <v>403</v>
      </c>
      <c r="F14" s="256">
        <v>3153891</v>
      </c>
      <c r="G14" s="250"/>
      <c r="H14" s="252"/>
      <c r="I14" s="251"/>
      <c r="J14" s="252">
        <v>1</v>
      </c>
      <c r="K14" s="251"/>
      <c r="L14" s="252"/>
      <c r="M14" s="234"/>
      <c r="N14" s="252"/>
      <c r="O14" s="253"/>
      <c r="P14" s="114"/>
    </row>
    <row r="15" spans="1:16" ht="18">
      <c r="A15" s="521" t="s">
        <v>406</v>
      </c>
      <c r="B15" s="522"/>
      <c r="C15" s="468"/>
      <c r="D15" s="469"/>
      <c r="E15" s="469"/>
      <c r="F15" s="470"/>
      <c r="G15" s="257">
        <f aca="true" t="shared" si="1" ref="G15:O15">SUM(G13:G14)</f>
        <v>0</v>
      </c>
      <c r="H15" s="257">
        <f t="shared" si="1"/>
        <v>0</v>
      </c>
      <c r="I15" s="257">
        <f t="shared" si="1"/>
        <v>0</v>
      </c>
      <c r="J15" s="257">
        <f t="shared" si="1"/>
        <v>2</v>
      </c>
      <c r="K15" s="257">
        <f t="shared" si="1"/>
        <v>0</v>
      </c>
      <c r="L15" s="257">
        <f t="shared" si="1"/>
        <v>0</v>
      </c>
      <c r="M15" s="257">
        <f t="shared" si="1"/>
        <v>0</v>
      </c>
      <c r="N15" s="257">
        <f t="shared" si="1"/>
        <v>0</v>
      </c>
      <c r="O15" s="257">
        <f t="shared" si="1"/>
        <v>0</v>
      </c>
      <c r="P15" s="257">
        <f>SUM(G15:O15)</f>
        <v>2</v>
      </c>
    </row>
    <row r="16" spans="1:16" ht="18">
      <c r="A16" s="525" t="s">
        <v>410</v>
      </c>
      <c r="B16" s="525"/>
      <c r="C16" s="525"/>
      <c r="D16" s="525"/>
      <c r="E16" s="525"/>
      <c r="F16" s="390" t="s">
        <v>411</v>
      </c>
      <c r="G16" s="375"/>
      <c r="H16" s="375"/>
      <c r="I16" s="375"/>
      <c r="J16" s="375"/>
      <c r="K16" s="375"/>
      <c r="L16" s="375"/>
      <c r="M16" s="375"/>
      <c r="N16" s="375"/>
      <c r="O16" s="375"/>
      <c r="P16" s="375"/>
    </row>
    <row r="17" spans="1:16" ht="15">
      <c r="A17" s="473" t="s">
        <v>0</v>
      </c>
      <c r="B17" s="473" t="s">
        <v>1</v>
      </c>
      <c r="C17" s="504" t="s">
        <v>228</v>
      </c>
      <c r="D17" s="501" t="s">
        <v>237</v>
      </c>
      <c r="E17" s="505" t="s">
        <v>238</v>
      </c>
      <c r="F17" s="501" t="s">
        <v>239</v>
      </c>
      <c r="G17" s="502" t="s">
        <v>240</v>
      </c>
      <c r="H17" s="503"/>
      <c r="I17" s="471" t="s">
        <v>241</v>
      </c>
      <c r="J17" s="471"/>
      <c r="K17" s="471"/>
      <c r="L17" s="471"/>
      <c r="M17" s="471"/>
      <c r="N17" s="472" t="s">
        <v>242</v>
      </c>
      <c r="O17" s="472"/>
      <c r="P17" s="473" t="s">
        <v>243</v>
      </c>
    </row>
    <row r="18" spans="1:16" ht="32.25">
      <c r="A18" s="473"/>
      <c r="B18" s="473"/>
      <c r="C18" s="504"/>
      <c r="D18" s="501"/>
      <c r="E18" s="505"/>
      <c r="F18" s="501"/>
      <c r="G18" s="337"/>
      <c r="H18" s="341"/>
      <c r="I18" s="339" t="s">
        <v>522</v>
      </c>
      <c r="J18" s="341" t="s">
        <v>500</v>
      </c>
      <c r="K18" s="339" t="s">
        <v>244</v>
      </c>
      <c r="L18" s="341" t="s">
        <v>501</v>
      </c>
      <c r="M18" s="339" t="s">
        <v>502</v>
      </c>
      <c r="N18" s="341" t="s">
        <v>333</v>
      </c>
      <c r="O18" s="340" t="s">
        <v>331</v>
      </c>
      <c r="P18" s="473"/>
    </row>
    <row r="19" spans="1:16" ht="18">
      <c r="A19" s="139" t="s">
        <v>412</v>
      </c>
      <c r="B19" s="125" t="s">
        <v>413</v>
      </c>
      <c r="C19" s="140" t="s">
        <v>411</v>
      </c>
      <c r="D19" s="125" t="s">
        <v>273</v>
      </c>
      <c r="E19" s="258" t="s">
        <v>403</v>
      </c>
      <c r="F19" s="125"/>
      <c r="G19" s="159"/>
      <c r="H19" s="275"/>
      <c r="I19" s="236"/>
      <c r="J19" s="275"/>
      <c r="K19" s="275"/>
      <c r="L19" s="275"/>
      <c r="M19" s="275"/>
      <c r="N19" s="238"/>
      <c r="O19" s="237"/>
      <c r="P19" s="157"/>
    </row>
    <row r="20" spans="1:16" ht="18">
      <c r="A20" s="139" t="s">
        <v>468</v>
      </c>
      <c r="B20" s="125" t="s">
        <v>469</v>
      </c>
      <c r="C20" s="140" t="s">
        <v>411</v>
      </c>
      <c r="D20" s="125" t="s">
        <v>261</v>
      </c>
      <c r="E20" s="258" t="s">
        <v>419</v>
      </c>
      <c r="F20" s="125"/>
      <c r="G20" s="159"/>
      <c r="H20" s="275"/>
      <c r="I20" s="236"/>
      <c r="J20" s="275"/>
      <c r="K20" s="275"/>
      <c r="L20" s="275"/>
      <c r="M20" s="275"/>
      <c r="N20" s="238"/>
      <c r="O20" s="237"/>
      <c r="P20" s="155"/>
    </row>
    <row r="21" spans="1:16" s="12" customFormat="1" ht="18.75">
      <c r="A21" s="521" t="s">
        <v>406</v>
      </c>
      <c r="B21" s="526"/>
      <c r="C21" s="477"/>
      <c r="D21" s="478"/>
      <c r="E21" s="478"/>
      <c r="F21" s="479"/>
      <c r="G21" s="247">
        <f aca="true" t="shared" si="2" ref="G21:O21">SUM(G19:G20)</f>
        <v>0</v>
      </c>
      <c r="H21" s="247">
        <f t="shared" si="2"/>
        <v>0</v>
      </c>
      <c r="I21" s="247">
        <f t="shared" si="2"/>
        <v>0</v>
      </c>
      <c r="J21" s="247">
        <f t="shared" si="2"/>
        <v>0</v>
      </c>
      <c r="K21" s="247">
        <f t="shared" si="2"/>
        <v>0</v>
      </c>
      <c r="L21" s="247">
        <f t="shared" si="2"/>
        <v>0</v>
      </c>
      <c r="M21" s="247">
        <f t="shared" si="2"/>
        <v>0</v>
      </c>
      <c r="N21" s="247">
        <f t="shared" si="2"/>
        <v>0</v>
      </c>
      <c r="O21" s="247">
        <f t="shared" si="2"/>
        <v>0</v>
      </c>
      <c r="P21" s="247">
        <f>SUM(G21:O21)</f>
        <v>0</v>
      </c>
    </row>
    <row r="22" spans="1:16" ht="18">
      <c r="A22" s="523" t="s">
        <v>414</v>
      </c>
      <c r="B22" s="524"/>
      <c r="C22" s="524"/>
      <c r="D22" s="524"/>
      <c r="E22" s="524"/>
      <c r="F22" s="389" t="s">
        <v>415</v>
      </c>
      <c r="G22" s="383"/>
      <c r="H22" s="383"/>
      <c r="I22" s="383"/>
      <c r="J22" s="383"/>
      <c r="K22" s="383"/>
      <c r="L22" s="383"/>
      <c r="M22" s="383"/>
      <c r="N22" s="383"/>
      <c r="O22" s="383"/>
      <c r="P22" s="381"/>
    </row>
    <row r="23" spans="1:16" ht="18">
      <c r="A23" s="318"/>
      <c r="B23" s="316"/>
      <c r="C23" s="140"/>
      <c r="D23" s="125"/>
      <c r="E23" s="125"/>
      <c r="F23" s="317"/>
      <c r="G23" s="266"/>
      <c r="H23" s="266"/>
      <c r="I23" s="266"/>
      <c r="J23" s="266"/>
      <c r="K23" s="266"/>
      <c r="L23" s="266"/>
      <c r="M23" s="266"/>
      <c r="N23" s="266"/>
      <c r="O23" s="266"/>
      <c r="P23" s="267"/>
    </row>
    <row r="24" spans="1:16" ht="18">
      <c r="A24" s="527" t="s">
        <v>406</v>
      </c>
      <c r="B24" s="528"/>
      <c r="C24" s="480"/>
      <c r="D24" s="481"/>
      <c r="E24" s="481"/>
      <c r="F24" s="482"/>
      <c r="G24" s="271"/>
      <c r="H24" s="271"/>
      <c r="I24" s="271"/>
      <c r="J24" s="271"/>
      <c r="K24" s="271"/>
      <c r="L24" s="271"/>
      <c r="M24" s="271"/>
      <c r="N24" s="271"/>
      <c r="O24" s="271"/>
      <c r="P24" s="272"/>
    </row>
    <row r="25" spans="1:16" ht="18">
      <c r="A25" s="529" t="s">
        <v>416</v>
      </c>
      <c r="B25" s="529"/>
      <c r="C25" s="529"/>
      <c r="D25" s="529"/>
      <c r="E25" s="529"/>
      <c r="F25" s="382">
        <v>111</v>
      </c>
      <c r="G25" s="383"/>
      <c r="H25" s="383"/>
      <c r="I25" s="383"/>
      <c r="J25" s="383"/>
      <c r="K25" s="383"/>
      <c r="L25" s="388"/>
      <c r="M25" s="383"/>
      <c r="N25" s="383"/>
      <c r="O25" s="383"/>
      <c r="P25" s="381"/>
    </row>
    <row r="26" spans="1:16" ht="15">
      <c r="A26" s="473" t="s">
        <v>0</v>
      </c>
      <c r="B26" s="473" t="s">
        <v>1</v>
      </c>
      <c r="C26" s="504" t="s">
        <v>228</v>
      </c>
      <c r="D26" s="501" t="s">
        <v>237</v>
      </c>
      <c r="E26" s="505" t="s">
        <v>238</v>
      </c>
      <c r="F26" s="501" t="s">
        <v>239</v>
      </c>
      <c r="G26" s="502" t="s">
        <v>240</v>
      </c>
      <c r="H26" s="503"/>
      <c r="I26" s="471" t="s">
        <v>241</v>
      </c>
      <c r="J26" s="471"/>
      <c r="K26" s="471"/>
      <c r="L26" s="471"/>
      <c r="M26" s="471"/>
      <c r="N26" s="472" t="s">
        <v>242</v>
      </c>
      <c r="O26" s="472"/>
      <c r="P26" s="473" t="s">
        <v>243</v>
      </c>
    </row>
    <row r="27" spans="1:16" ht="32.25">
      <c r="A27" s="473"/>
      <c r="B27" s="473"/>
      <c r="C27" s="504"/>
      <c r="D27" s="501"/>
      <c r="E27" s="505"/>
      <c r="F27" s="501"/>
      <c r="G27" s="337"/>
      <c r="H27" s="341"/>
      <c r="I27" s="339" t="s">
        <v>522</v>
      </c>
      <c r="J27" s="341" t="s">
        <v>500</v>
      </c>
      <c r="K27" s="339" t="s">
        <v>244</v>
      </c>
      <c r="L27" s="341" t="s">
        <v>501</v>
      </c>
      <c r="M27" s="339" t="s">
        <v>502</v>
      </c>
      <c r="N27" s="341" t="s">
        <v>333</v>
      </c>
      <c r="O27" s="340" t="s">
        <v>331</v>
      </c>
      <c r="P27" s="473"/>
    </row>
    <row r="28" spans="1:16" ht="18">
      <c r="A28" s="117" t="s">
        <v>460</v>
      </c>
      <c r="B28" s="117" t="s">
        <v>426</v>
      </c>
      <c r="C28" s="409">
        <v>111</v>
      </c>
      <c r="D28" s="119" t="s">
        <v>252</v>
      </c>
      <c r="E28" s="117" t="s">
        <v>419</v>
      </c>
      <c r="F28" s="117"/>
      <c r="G28" s="242"/>
      <c r="H28" s="248"/>
      <c r="I28" s="243"/>
      <c r="J28" s="248"/>
      <c r="K28" s="243"/>
      <c r="L28" s="405"/>
      <c r="M28" s="314"/>
      <c r="N28" s="406"/>
      <c r="O28" s="315"/>
      <c r="P28" s="169"/>
    </row>
    <row r="29" spans="1:16" ht="18">
      <c r="A29" s="116" t="s">
        <v>456</v>
      </c>
      <c r="B29" s="117" t="s">
        <v>472</v>
      </c>
      <c r="C29" s="118" t="s">
        <v>459</v>
      </c>
      <c r="D29" s="119" t="s">
        <v>252</v>
      </c>
      <c r="E29" s="117" t="s">
        <v>419</v>
      </c>
      <c r="F29" s="117"/>
      <c r="G29" s="242"/>
      <c r="H29" s="248"/>
      <c r="I29" s="243"/>
      <c r="J29" s="248"/>
      <c r="K29" s="243">
        <v>1</v>
      </c>
      <c r="L29" s="410"/>
      <c r="M29" s="314"/>
      <c r="N29" s="406"/>
      <c r="O29" s="315"/>
      <c r="P29" s="169"/>
    </row>
    <row r="30" spans="1:16" ht="18">
      <c r="A30" s="116" t="s">
        <v>298</v>
      </c>
      <c r="B30" s="117" t="s">
        <v>486</v>
      </c>
      <c r="C30" s="118" t="s">
        <v>459</v>
      </c>
      <c r="D30" s="119" t="s">
        <v>252</v>
      </c>
      <c r="E30" s="117" t="s">
        <v>419</v>
      </c>
      <c r="F30" s="117"/>
      <c r="G30" s="242"/>
      <c r="H30" s="248"/>
      <c r="I30" s="243"/>
      <c r="J30" s="248"/>
      <c r="K30" s="243"/>
      <c r="L30" s="405"/>
      <c r="M30" s="314"/>
      <c r="N30" s="406"/>
      <c r="O30" s="315"/>
      <c r="P30" s="169"/>
    </row>
    <row r="31" spans="1:16" ht="18">
      <c r="A31" s="116" t="s">
        <v>457</v>
      </c>
      <c r="B31" s="117" t="s">
        <v>458</v>
      </c>
      <c r="C31" s="118" t="s">
        <v>459</v>
      </c>
      <c r="D31" s="119" t="s">
        <v>273</v>
      </c>
      <c r="E31" s="117" t="s">
        <v>419</v>
      </c>
      <c r="F31" s="117"/>
      <c r="G31" s="242"/>
      <c r="H31" s="248"/>
      <c r="I31" s="243"/>
      <c r="J31" s="248"/>
      <c r="K31" s="243"/>
      <c r="L31" s="405">
        <v>1</v>
      </c>
      <c r="M31" s="314"/>
      <c r="N31" s="406"/>
      <c r="O31" s="315"/>
      <c r="P31" s="169"/>
    </row>
    <row r="32" spans="1:16" ht="18">
      <c r="A32" s="139" t="s">
        <v>417</v>
      </c>
      <c r="B32" s="125" t="s">
        <v>418</v>
      </c>
      <c r="C32" s="140" t="s">
        <v>459</v>
      </c>
      <c r="D32" s="125" t="s">
        <v>273</v>
      </c>
      <c r="E32" s="117" t="s">
        <v>419</v>
      </c>
      <c r="F32" s="125">
        <v>3378654</v>
      </c>
      <c r="G32" s="242"/>
      <c r="H32" s="248"/>
      <c r="I32" s="243"/>
      <c r="J32" s="248"/>
      <c r="K32" s="243"/>
      <c r="L32" s="407">
        <v>1</v>
      </c>
      <c r="M32" s="243"/>
      <c r="N32" s="241"/>
      <c r="O32" s="408"/>
      <c r="P32" s="157"/>
    </row>
    <row r="33" spans="1:16" ht="18">
      <c r="A33" s="139"/>
      <c r="B33" s="125"/>
      <c r="C33" s="274"/>
      <c r="D33" s="125"/>
      <c r="E33" s="231"/>
      <c r="F33" s="125"/>
      <c r="G33" s="242"/>
      <c r="H33" s="248"/>
      <c r="I33" s="243"/>
      <c r="J33" s="248"/>
      <c r="K33" s="243"/>
      <c r="L33" s="407"/>
      <c r="M33" s="243"/>
      <c r="N33" s="241"/>
      <c r="O33" s="408"/>
      <c r="P33" s="157"/>
    </row>
    <row r="34" spans="1:16" ht="18">
      <c r="A34" s="521" t="s">
        <v>406</v>
      </c>
      <c r="B34" s="522"/>
      <c r="C34" s="483">
        <v>44562</v>
      </c>
      <c r="D34" s="484"/>
      <c r="E34" s="484"/>
      <c r="F34" s="485"/>
      <c r="G34" s="276">
        <f aca="true" t="shared" si="3" ref="G34:O34">SUM(G28:G33)</f>
        <v>0</v>
      </c>
      <c r="H34" s="276">
        <f t="shared" si="3"/>
        <v>0</v>
      </c>
      <c r="I34" s="276">
        <f t="shared" si="3"/>
        <v>0</v>
      </c>
      <c r="J34" s="276">
        <f t="shared" si="3"/>
        <v>0</v>
      </c>
      <c r="K34" s="276">
        <f t="shared" si="3"/>
        <v>1</v>
      </c>
      <c r="L34" s="276">
        <f t="shared" si="3"/>
        <v>2</v>
      </c>
      <c r="M34" s="276">
        <f t="shared" si="3"/>
        <v>0</v>
      </c>
      <c r="N34" s="276">
        <f t="shared" si="3"/>
        <v>0</v>
      </c>
      <c r="O34" s="276">
        <f t="shared" si="3"/>
        <v>0</v>
      </c>
      <c r="P34" s="247">
        <f>SUM(G34:O34)</f>
        <v>3</v>
      </c>
    </row>
    <row r="35" spans="1:16" ht="18">
      <c r="A35" s="530" t="s">
        <v>420</v>
      </c>
      <c r="B35" s="531"/>
      <c r="C35" s="531"/>
      <c r="D35" s="531"/>
      <c r="E35" s="531"/>
      <c r="F35" s="376">
        <v>117</v>
      </c>
      <c r="G35" s="387"/>
      <c r="H35" s="387"/>
      <c r="I35" s="387"/>
      <c r="J35" s="387"/>
      <c r="K35" s="387"/>
      <c r="L35" s="387"/>
      <c r="M35" s="387"/>
      <c r="N35" s="387"/>
      <c r="O35" s="387"/>
      <c r="P35" s="378"/>
    </row>
    <row r="36" spans="1:16" ht="15">
      <c r="A36" s="473" t="s">
        <v>0</v>
      </c>
      <c r="B36" s="473" t="s">
        <v>1</v>
      </c>
      <c r="C36" s="504" t="s">
        <v>228</v>
      </c>
      <c r="D36" s="501" t="s">
        <v>237</v>
      </c>
      <c r="E36" s="505" t="s">
        <v>238</v>
      </c>
      <c r="F36" s="501" t="s">
        <v>239</v>
      </c>
      <c r="G36" s="502" t="s">
        <v>240</v>
      </c>
      <c r="H36" s="503"/>
      <c r="I36" s="471" t="s">
        <v>241</v>
      </c>
      <c r="J36" s="471"/>
      <c r="K36" s="471"/>
      <c r="L36" s="471"/>
      <c r="M36" s="471"/>
      <c r="N36" s="472" t="s">
        <v>242</v>
      </c>
      <c r="O36" s="472"/>
      <c r="P36" s="473" t="s">
        <v>243</v>
      </c>
    </row>
    <row r="37" spans="1:16" ht="32.25">
      <c r="A37" s="473"/>
      <c r="B37" s="473"/>
      <c r="C37" s="504"/>
      <c r="D37" s="501"/>
      <c r="E37" s="505"/>
      <c r="F37" s="501"/>
      <c r="G37" s="337"/>
      <c r="H37" s="341"/>
      <c r="I37" s="339" t="s">
        <v>522</v>
      </c>
      <c r="J37" s="341" t="s">
        <v>500</v>
      </c>
      <c r="K37" s="339" t="s">
        <v>244</v>
      </c>
      <c r="L37" s="341" t="s">
        <v>501</v>
      </c>
      <c r="M37" s="339" t="s">
        <v>502</v>
      </c>
      <c r="N37" s="341" t="s">
        <v>333</v>
      </c>
      <c r="O37" s="340" t="s">
        <v>331</v>
      </c>
      <c r="P37" s="473"/>
    </row>
    <row r="38" spans="1:16" ht="18">
      <c r="A38" s="260" t="s">
        <v>454</v>
      </c>
      <c r="B38" s="261" t="s">
        <v>455</v>
      </c>
      <c r="C38" s="262" t="s">
        <v>421</v>
      </c>
      <c r="D38" s="261" t="s">
        <v>246</v>
      </c>
      <c r="E38" s="268" t="s">
        <v>403</v>
      </c>
      <c r="F38" s="269"/>
      <c r="G38" s="263"/>
      <c r="H38" s="266"/>
      <c r="I38" s="264"/>
      <c r="J38" s="266"/>
      <c r="K38" s="264"/>
      <c r="L38" s="266"/>
      <c r="M38" s="264"/>
      <c r="N38" s="266"/>
      <c r="O38" s="265"/>
      <c r="P38" s="277"/>
    </row>
    <row r="39" spans="1:16" ht="18">
      <c r="A39" s="260"/>
      <c r="B39" s="261"/>
      <c r="C39" s="262"/>
      <c r="D39" s="261"/>
      <c r="E39" s="270"/>
      <c r="F39" s="269"/>
      <c r="G39" s="263"/>
      <c r="H39" s="266"/>
      <c r="I39" s="264"/>
      <c r="J39" s="266"/>
      <c r="K39" s="264"/>
      <c r="L39" s="266"/>
      <c r="M39" s="264"/>
      <c r="N39" s="266"/>
      <c r="O39" s="265"/>
      <c r="P39" s="277"/>
    </row>
    <row r="40" spans="1:16" s="12" customFormat="1" ht="18.75">
      <c r="A40" s="521" t="s">
        <v>406</v>
      </c>
      <c r="B40" s="522"/>
      <c r="C40" s="486"/>
      <c r="D40" s="487"/>
      <c r="E40" s="487"/>
      <c r="F40" s="488"/>
      <c r="G40" s="271">
        <f aca="true" t="shared" si="4" ref="G40:O40">SUM(G38:G39)</f>
        <v>0</v>
      </c>
      <c r="H40" s="271">
        <f t="shared" si="4"/>
        <v>0</v>
      </c>
      <c r="I40" s="271">
        <f t="shared" si="4"/>
        <v>0</v>
      </c>
      <c r="J40" s="271">
        <f t="shared" si="4"/>
        <v>0</v>
      </c>
      <c r="K40" s="271">
        <f t="shared" si="4"/>
        <v>0</v>
      </c>
      <c r="L40" s="271">
        <f t="shared" si="4"/>
        <v>0</v>
      </c>
      <c r="M40" s="271">
        <f t="shared" si="4"/>
        <v>0</v>
      </c>
      <c r="N40" s="271">
        <f t="shared" si="4"/>
        <v>0</v>
      </c>
      <c r="O40" s="271">
        <f t="shared" si="4"/>
        <v>0</v>
      </c>
      <c r="P40" s="272">
        <f>SUM(G40:O40)</f>
        <v>0</v>
      </c>
    </row>
    <row r="41" spans="1:16" ht="18.75" customHeight="1">
      <c r="A41" s="532" t="s">
        <v>153</v>
      </c>
      <c r="B41" s="533"/>
      <c r="C41" s="533"/>
      <c r="D41" s="533"/>
      <c r="E41" s="533"/>
      <c r="F41" s="385">
        <v>162</v>
      </c>
      <c r="G41" s="375"/>
      <c r="H41" s="375"/>
      <c r="I41" s="375"/>
      <c r="J41" s="375"/>
      <c r="K41" s="375"/>
      <c r="L41" s="375"/>
      <c r="M41" s="375"/>
      <c r="N41" s="375"/>
      <c r="O41" s="375"/>
      <c r="P41" s="386"/>
    </row>
    <row r="42" spans="1:16" ht="15">
      <c r="A42" s="473" t="s">
        <v>0</v>
      </c>
      <c r="B42" s="473" t="s">
        <v>1</v>
      </c>
      <c r="C42" s="504" t="s">
        <v>228</v>
      </c>
      <c r="D42" s="501" t="s">
        <v>237</v>
      </c>
      <c r="E42" s="505" t="s">
        <v>238</v>
      </c>
      <c r="F42" s="501" t="s">
        <v>239</v>
      </c>
      <c r="G42" s="502" t="s">
        <v>240</v>
      </c>
      <c r="H42" s="503"/>
      <c r="I42" s="471" t="s">
        <v>241</v>
      </c>
      <c r="J42" s="471"/>
      <c r="K42" s="471"/>
      <c r="L42" s="471"/>
      <c r="M42" s="471"/>
      <c r="N42" s="472" t="s">
        <v>242</v>
      </c>
      <c r="O42" s="472"/>
      <c r="P42" s="473" t="s">
        <v>243</v>
      </c>
    </row>
    <row r="43" spans="1:16" ht="32.25">
      <c r="A43" s="473"/>
      <c r="B43" s="473"/>
      <c r="C43" s="504"/>
      <c r="D43" s="501"/>
      <c r="E43" s="505"/>
      <c r="F43" s="501"/>
      <c r="G43" s="337"/>
      <c r="H43" s="341"/>
      <c r="I43" s="339" t="s">
        <v>522</v>
      </c>
      <c r="J43" s="341" t="s">
        <v>500</v>
      </c>
      <c r="K43" s="339" t="s">
        <v>244</v>
      </c>
      <c r="L43" s="341" t="s">
        <v>501</v>
      </c>
      <c r="M43" s="339" t="s">
        <v>502</v>
      </c>
      <c r="N43" s="341" t="s">
        <v>333</v>
      </c>
      <c r="O43" s="340" t="s">
        <v>331</v>
      </c>
      <c r="P43" s="473"/>
    </row>
    <row r="44" spans="1:16" ht="18">
      <c r="A44" s="139" t="s">
        <v>487</v>
      </c>
      <c r="B44" s="125" t="s">
        <v>488</v>
      </c>
      <c r="C44" s="140" t="str">
        <f>'[2]1er crit.10m'!$K$4</f>
        <v>162</v>
      </c>
      <c r="D44" s="125" t="s">
        <v>256</v>
      </c>
      <c r="E44" s="125" t="s">
        <v>419</v>
      </c>
      <c r="F44" s="279">
        <v>3414805</v>
      </c>
      <c r="G44" s="242"/>
      <c r="H44" s="248"/>
      <c r="I44" s="243"/>
      <c r="J44" s="248"/>
      <c r="K44" s="243"/>
      <c r="L44" s="248"/>
      <c r="M44" s="243"/>
      <c r="N44" s="241"/>
      <c r="O44" s="273"/>
      <c r="P44" s="280"/>
    </row>
    <row r="45" spans="1:16" ht="18">
      <c r="A45" s="139" t="s">
        <v>373</v>
      </c>
      <c r="B45" s="125" t="s">
        <v>295</v>
      </c>
      <c r="C45" s="140" t="s">
        <v>424</v>
      </c>
      <c r="D45" s="125" t="s">
        <v>252</v>
      </c>
      <c r="E45" s="125" t="s">
        <v>419</v>
      </c>
      <c r="F45" s="279">
        <v>2141182</v>
      </c>
      <c r="G45" s="242"/>
      <c r="H45" s="248"/>
      <c r="I45" s="243"/>
      <c r="J45" s="248"/>
      <c r="K45" s="243"/>
      <c r="L45" s="248"/>
      <c r="M45" s="243"/>
      <c r="N45" s="241"/>
      <c r="O45" s="273"/>
      <c r="P45" s="280"/>
    </row>
    <row r="46" spans="1:16" ht="18">
      <c r="A46" s="125" t="s">
        <v>422</v>
      </c>
      <c r="B46" s="125" t="s">
        <v>371</v>
      </c>
      <c r="C46" s="140" t="str">
        <f>'[2]1er crit.10m'!$K$4</f>
        <v>162</v>
      </c>
      <c r="D46" s="125" t="s">
        <v>273</v>
      </c>
      <c r="E46" s="125" t="s">
        <v>419</v>
      </c>
      <c r="F46" s="279">
        <v>82481020</v>
      </c>
      <c r="G46" s="242"/>
      <c r="H46" s="248"/>
      <c r="I46" s="243">
        <v>1</v>
      </c>
      <c r="J46" s="248"/>
      <c r="K46" s="243"/>
      <c r="L46" s="248"/>
      <c r="M46" s="243"/>
      <c r="N46" s="241"/>
      <c r="O46" s="273"/>
      <c r="P46" s="281"/>
    </row>
    <row r="47" spans="1:16" ht="18">
      <c r="A47" s="125" t="s">
        <v>470</v>
      </c>
      <c r="B47" s="125" t="s">
        <v>471</v>
      </c>
      <c r="C47" s="140" t="s">
        <v>424</v>
      </c>
      <c r="D47" s="125" t="s">
        <v>273</v>
      </c>
      <c r="E47" s="125"/>
      <c r="F47" s="279">
        <v>82681417</v>
      </c>
      <c r="G47" s="242"/>
      <c r="H47" s="248"/>
      <c r="I47" s="243"/>
      <c r="J47" s="248"/>
      <c r="K47" s="243">
        <v>1</v>
      </c>
      <c r="L47" s="248"/>
      <c r="M47" s="243"/>
      <c r="N47" s="248"/>
      <c r="O47" s="273"/>
      <c r="P47" s="281"/>
    </row>
    <row r="48" spans="1:16" ht="18">
      <c r="A48" s="125" t="s">
        <v>423</v>
      </c>
      <c r="B48" s="125" t="s">
        <v>297</v>
      </c>
      <c r="C48" s="140" t="s">
        <v>424</v>
      </c>
      <c r="D48" s="125" t="s">
        <v>273</v>
      </c>
      <c r="E48" s="125" t="s">
        <v>403</v>
      </c>
      <c r="F48" s="279">
        <v>82576464</v>
      </c>
      <c r="G48" s="242"/>
      <c r="H48" s="248"/>
      <c r="I48" s="243"/>
      <c r="J48" s="248"/>
      <c r="K48" s="243"/>
      <c r="L48" s="248"/>
      <c r="M48" s="243"/>
      <c r="N48" s="241"/>
      <c r="O48" s="273"/>
      <c r="P48" s="281"/>
    </row>
    <row r="49" spans="1:16" ht="18">
      <c r="A49" s="125" t="s">
        <v>374</v>
      </c>
      <c r="B49" s="125" t="s">
        <v>449</v>
      </c>
      <c r="C49" s="140" t="s">
        <v>424</v>
      </c>
      <c r="D49" s="125" t="s">
        <v>252</v>
      </c>
      <c r="E49" s="125" t="s">
        <v>403</v>
      </c>
      <c r="F49" s="279"/>
      <c r="G49" s="242"/>
      <c r="H49" s="248"/>
      <c r="I49" s="243"/>
      <c r="J49" s="248"/>
      <c r="K49" s="243"/>
      <c r="L49" s="248"/>
      <c r="M49" s="243"/>
      <c r="N49" s="241"/>
      <c r="O49" s="273"/>
      <c r="P49" s="281"/>
    </row>
    <row r="50" spans="1:16" ht="18">
      <c r="A50" s="139" t="s">
        <v>425</v>
      </c>
      <c r="B50" s="125" t="s">
        <v>426</v>
      </c>
      <c r="C50" s="140" t="str">
        <f>'[2]1er crit.10m'!$K$4</f>
        <v>162</v>
      </c>
      <c r="D50" s="125" t="s">
        <v>273</v>
      </c>
      <c r="E50" s="125" t="s">
        <v>419</v>
      </c>
      <c r="F50" s="279">
        <v>82514287</v>
      </c>
      <c r="G50" s="242"/>
      <c r="H50" s="248"/>
      <c r="I50" s="243"/>
      <c r="J50" s="248"/>
      <c r="K50" s="243"/>
      <c r="L50" s="248"/>
      <c r="M50" s="243"/>
      <c r="N50" s="241"/>
      <c r="O50" s="273"/>
      <c r="P50" s="280"/>
    </row>
    <row r="51" spans="1:16" ht="18">
      <c r="A51" s="139" t="s">
        <v>447</v>
      </c>
      <c r="B51" s="125" t="s">
        <v>448</v>
      </c>
      <c r="C51" s="140" t="s">
        <v>424</v>
      </c>
      <c r="D51" s="125" t="s">
        <v>273</v>
      </c>
      <c r="E51" s="125" t="s">
        <v>419</v>
      </c>
      <c r="F51" s="279"/>
      <c r="G51" s="242"/>
      <c r="H51" s="248"/>
      <c r="I51" s="243"/>
      <c r="J51" s="248"/>
      <c r="K51" s="243"/>
      <c r="L51" s="248"/>
      <c r="M51" s="243"/>
      <c r="N51" s="241"/>
      <c r="O51" s="273"/>
      <c r="P51" s="281"/>
    </row>
    <row r="52" spans="1:16" ht="18">
      <c r="A52" s="139" t="s">
        <v>370</v>
      </c>
      <c r="B52" s="125" t="s">
        <v>371</v>
      </c>
      <c r="C52" s="140" t="str">
        <f>'[2]1er crit.10m'!$K$4</f>
        <v>162</v>
      </c>
      <c r="D52" s="125" t="s">
        <v>273</v>
      </c>
      <c r="E52" s="125" t="s">
        <v>419</v>
      </c>
      <c r="F52" s="279">
        <v>82425224</v>
      </c>
      <c r="G52" s="242"/>
      <c r="H52" s="248"/>
      <c r="I52" s="243">
        <v>1</v>
      </c>
      <c r="J52" s="248"/>
      <c r="K52" s="243"/>
      <c r="L52" s="248"/>
      <c r="M52" s="243"/>
      <c r="N52" s="241"/>
      <c r="O52" s="273"/>
      <c r="P52" s="280"/>
    </row>
    <row r="53" spans="1:16" ht="18">
      <c r="A53" s="139" t="s">
        <v>461</v>
      </c>
      <c r="B53" s="125" t="s">
        <v>462</v>
      </c>
      <c r="C53" s="140" t="s">
        <v>424</v>
      </c>
      <c r="D53" s="125" t="s">
        <v>273</v>
      </c>
      <c r="E53" s="125" t="s">
        <v>419</v>
      </c>
      <c r="F53" s="279">
        <v>2140283</v>
      </c>
      <c r="G53" s="242"/>
      <c r="H53" s="248"/>
      <c r="I53" s="243">
        <v>1</v>
      </c>
      <c r="J53" s="248"/>
      <c r="K53" s="243"/>
      <c r="L53" s="248"/>
      <c r="M53" s="243"/>
      <c r="N53" s="241"/>
      <c r="O53" s="273"/>
      <c r="P53" s="280"/>
    </row>
    <row r="54" spans="1:16" s="12" customFormat="1" ht="18.75">
      <c r="A54" s="521" t="s">
        <v>406</v>
      </c>
      <c r="B54" s="522"/>
      <c r="C54" s="483">
        <v>44926</v>
      </c>
      <c r="D54" s="484"/>
      <c r="E54" s="484"/>
      <c r="F54" s="485"/>
      <c r="G54" s="276">
        <f aca="true" t="shared" si="5" ref="G54:O54">SUM(G44:G53)</f>
        <v>0</v>
      </c>
      <c r="H54" s="276">
        <f t="shared" si="5"/>
        <v>0</v>
      </c>
      <c r="I54" s="276">
        <f t="shared" si="5"/>
        <v>3</v>
      </c>
      <c r="J54" s="276">
        <f t="shared" si="5"/>
        <v>0</v>
      </c>
      <c r="K54" s="276">
        <f t="shared" si="5"/>
        <v>1</v>
      </c>
      <c r="L54" s="276">
        <f t="shared" si="5"/>
        <v>0</v>
      </c>
      <c r="M54" s="276">
        <f t="shared" si="5"/>
        <v>0</v>
      </c>
      <c r="N54" s="276">
        <f t="shared" si="5"/>
        <v>0</v>
      </c>
      <c r="O54" s="276">
        <f t="shared" si="5"/>
        <v>0</v>
      </c>
      <c r="P54" s="282">
        <f>SUM(G54:O54)</f>
        <v>4</v>
      </c>
    </row>
    <row r="55" spans="1:16" ht="18">
      <c r="A55" s="523" t="s">
        <v>159</v>
      </c>
      <c r="B55" s="524"/>
      <c r="C55" s="524"/>
      <c r="D55" s="524"/>
      <c r="E55" s="524"/>
      <c r="F55" s="379">
        <v>170</v>
      </c>
      <c r="G55" s="383"/>
      <c r="H55" s="383"/>
      <c r="I55" s="383"/>
      <c r="J55" s="383"/>
      <c r="K55" s="383"/>
      <c r="L55" s="383"/>
      <c r="M55" s="383"/>
      <c r="N55" s="383"/>
      <c r="O55" s="383"/>
      <c r="P55" s="384"/>
    </row>
    <row r="56" spans="1:16" ht="15">
      <c r="A56" s="473" t="s">
        <v>0</v>
      </c>
      <c r="B56" s="473" t="s">
        <v>1</v>
      </c>
      <c r="C56" s="504" t="s">
        <v>228</v>
      </c>
      <c r="D56" s="501" t="s">
        <v>237</v>
      </c>
      <c r="E56" s="505" t="s">
        <v>238</v>
      </c>
      <c r="F56" s="501" t="s">
        <v>239</v>
      </c>
      <c r="G56" s="502" t="s">
        <v>240</v>
      </c>
      <c r="H56" s="503"/>
      <c r="I56" s="471" t="s">
        <v>241</v>
      </c>
      <c r="J56" s="471"/>
      <c r="K56" s="471"/>
      <c r="L56" s="471"/>
      <c r="M56" s="471"/>
      <c r="N56" s="472" t="s">
        <v>242</v>
      </c>
      <c r="O56" s="472"/>
      <c r="P56" s="473" t="s">
        <v>243</v>
      </c>
    </row>
    <row r="57" spans="1:16" ht="32.25">
      <c r="A57" s="473"/>
      <c r="B57" s="473"/>
      <c r="C57" s="504"/>
      <c r="D57" s="501"/>
      <c r="E57" s="505"/>
      <c r="F57" s="501"/>
      <c r="G57" s="337"/>
      <c r="H57" s="341"/>
      <c r="I57" s="339" t="s">
        <v>522</v>
      </c>
      <c r="J57" s="341" t="s">
        <v>500</v>
      </c>
      <c r="K57" s="339" t="s">
        <v>244</v>
      </c>
      <c r="L57" s="341" t="s">
        <v>501</v>
      </c>
      <c r="M57" s="339" t="s">
        <v>502</v>
      </c>
      <c r="N57" s="341" t="s">
        <v>333</v>
      </c>
      <c r="O57" s="340" t="s">
        <v>331</v>
      </c>
      <c r="P57" s="473"/>
    </row>
    <row r="58" spans="1:16" ht="18">
      <c r="A58" s="125" t="s">
        <v>302</v>
      </c>
      <c r="B58" s="125" t="s">
        <v>304</v>
      </c>
      <c r="C58" s="140" t="str">
        <f>'[3]1er crit.10m'!$K$4</f>
        <v>170</v>
      </c>
      <c r="D58" s="125" t="s">
        <v>286</v>
      </c>
      <c r="E58" s="231" t="s">
        <v>403</v>
      </c>
      <c r="F58" s="125"/>
      <c r="G58" s="242"/>
      <c r="H58" s="248"/>
      <c r="I58" s="243"/>
      <c r="J58" s="248"/>
      <c r="K58" s="243"/>
      <c r="L58" s="248"/>
      <c r="M58" s="243"/>
      <c r="N58" s="241"/>
      <c r="O58" s="408"/>
      <c r="P58" s="283"/>
    </row>
    <row r="59" spans="1:16" ht="18">
      <c r="A59" s="521" t="s">
        <v>406</v>
      </c>
      <c r="B59" s="522"/>
      <c r="C59" s="474"/>
      <c r="D59" s="475"/>
      <c r="E59" s="475"/>
      <c r="F59" s="476"/>
      <c r="G59" s="276">
        <f aca="true" t="shared" si="6" ref="G59:O59">SUM(G58:G58)</f>
        <v>0</v>
      </c>
      <c r="H59" s="276">
        <f t="shared" si="6"/>
        <v>0</v>
      </c>
      <c r="I59" s="276">
        <f t="shared" si="6"/>
        <v>0</v>
      </c>
      <c r="J59" s="276">
        <f t="shared" si="6"/>
        <v>0</v>
      </c>
      <c r="K59" s="276">
        <f t="shared" si="6"/>
        <v>0</v>
      </c>
      <c r="L59" s="276">
        <f t="shared" si="6"/>
        <v>0</v>
      </c>
      <c r="M59" s="276">
        <f t="shared" si="6"/>
        <v>0</v>
      </c>
      <c r="N59" s="276">
        <f t="shared" si="6"/>
        <v>0</v>
      </c>
      <c r="O59" s="276">
        <f t="shared" si="6"/>
        <v>0</v>
      </c>
      <c r="P59" s="247">
        <f>SUM(G59:O59)</f>
        <v>0</v>
      </c>
    </row>
    <row r="60" spans="1:16" ht="18">
      <c r="A60" s="523" t="s">
        <v>176</v>
      </c>
      <c r="B60" s="524"/>
      <c r="C60" s="524"/>
      <c r="D60" s="524"/>
      <c r="E60" s="524"/>
      <c r="F60" s="379">
        <v>274</v>
      </c>
      <c r="G60" s="383"/>
      <c r="H60" s="383"/>
      <c r="I60" s="383"/>
      <c r="J60" s="383"/>
      <c r="K60" s="383"/>
      <c r="L60" s="383"/>
      <c r="M60" s="383"/>
      <c r="N60" s="383"/>
      <c r="O60" s="383"/>
      <c r="P60" s="383"/>
    </row>
    <row r="61" spans="1:16" ht="15">
      <c r="A61" s="473" t="s">
        <v>0</v>
      </c>
      <c r="B61" s="473" t="s">
        <v>1</v>
      </c>
      <c r="C61" s="504" t="s">
        <v>228</v>
      </c>
      <c r="D61" s="501" t="s">
        <v>237</v>
      </c>
      <c r="E61" s="505" t="s">
        <v>238</v>
      </c>
      <c r="F61" s="501" t="s">
        <v>239</v>
      </c>
      <c r="G61" s="502" t="s">
        <v>240</v>
      </c>
      <c r="H61" s="503"/>
      <c r="I61" s="471" t="s">
        <v>241</v>
      </c>
      <c r="J61" s="471"/>
      <c r="K61" s="471"/>
      <c r="L61" s="471"/>
      <c r="M61" s="471"/>
      <c r="N61" s="472" t="s">
        <v>242</v>
      </c>
      <c r="O61" s="472"/>
      <c r="P61" s="473" t="s">
        <v>243</v>
      </c>
    </row>
    <row r="62" spans="1:16" ht="32.25">
      <c r="A62" s="473"/>
      <c r="B62" s="473"/>
      <c r="C62" s="504"/>
      <c r="D62" s="501"/>
      <c r="E62" s="505"/>
      <c r="F62" s="501"/>
      <c r="G62" s="337"/>
      <c r="H62" s="341"/>
      <c r="I62" s="339" t="s">
        <v>522</v>
      </c>
      <c r="J62" s="341" t="s">
        <v>500</v>
      </c>
      <c r="K62" s="339" t="s">
        <v>244</v>
      </c>
      <c r="L62" s="341" t="s">
        <v>501</v>
      </c>
      <c r="M62" s="339" t="s">
        <v>502</v>
      </c>
      <c r="N62" s="341" t="s">
        <v>333</v>
      </c>
      <c r="O62" s="340" t="s">
        <v>331</v>
      </c>
      <c r="P62" s="473"/>
    </row>
    <row r="63" spans="1:16" ht="18">
      <c r="A63" s="319" t="s">
        <v>428</v>
      </c>
      <c r="B63" s="320" t="s">
        <v>429</v>
      </c>
      <c r="C63" s="321" t="s">
        <v>427</v>
      </c>
      <c r="D63" s="322" t="s">
        <v>252</v>
      </c>
      <c r="E63" s="320"/>
      <c r="F63" s="321" t="s">
        <v>450</v>
      </c>
      <c r="G63" s="290"/>
      <c r="H63" s="308"/>
      <c r="I63" s="292"/>
      <c r="J63" s="308"/>
      <c r="K63" s="292">
        <v>1</v>
      </c>
      <c r="L63" s="308"/>
      <c r="M63" s="292"/>
      <c r="N63" s="294"/>
      <c r="O63" s="293"/>
      <c r="P63" s="295"/>
    </row>
    <row r="64" spans="1:16" ht="18">
      <c r="A64" s="116"/>
      <c r="B64" s="117"/>
      <c r="C64" s="174"/>
      <c r="D64" s="175"/>
      <c r="E64" s="173"/>
      <c r="F64" s="324"/>
      <c r="G64" s="296"/>
      <c r="H64" s="309"/>
      <c r="I64" s="298"/>
      <c r="J64" s="309"/>
      <c r="K64" s="298"/>
      <c r="L64" s="309"/>
      <c r="M64" s="298"/>
      <c r="N64" s="300"/>
      <c r="O64" s="299"/>
      <c r="P64" s="169"/>
    </row>
    <row r="65" spans="1:16" s="12" customFormat="1" ht="18.75">
      <c r="A65" s="521" t="s">
        <v>406</v>
      </c>
      <c r="B65" s="522"/>
      <c r="C65" s="489"/>
      <c r="D65" s="490"/>
      <c r="E65" s="490"/>
      <c r="F65" s="491"/>
      <c r="G65" s="247">
        <f aca="true" t="shared" si="7" ref="G65:O65">SUM(G63:G64)</f>
        <v>0</v>
      </c>
      <c r="H65" s="247">
        <f t="shared" si="7"/>
        <v>0</v>
      </c>
      <c r="I65" s="247">
        <f t="shared" si="7"/>
        <v>0</v>
      </c>
      <c r="J65" s="247">
        <f t="shared" si="7"/>
        <v>0</v>
      </c>
      <c r="K65" s="247">
        <f t="shared" si="7"/>
        <v>1</v>
      </c>
      <c r="L65" s="247">
        <f t="shared" si="7"/>
        <v>0</v>
      </c>
      <c r="M65" s="247">
        <f t="shared" si="7"/>
        <v>0</v>
      </c>
      <c r="N65" s="247">
        <f t="shared" si="7"/>
        <v>0</v>
      </c>
      <c r="O65" s="247">
        <f t="shared" si="7"/>
        <v>0</v>
      </c>
      <c r="P65" s="301">
        <f>SUM(G65:O65)</f>
        <v>1</v>
      </c>
    </row>
    <row r="66" spans="1:16" ht="18">
      <c r="A66" s="529" t="s">
        <v>430</v>
      </c>
      <c r="B66" s="529"/>
      <c r="C66" s="529"/>
      <c r="D66" s="529"/>
      <c r="E66" s="529"/>
      <c r="F66" s="382">
        <v>275</v>
      </c>
      <c r="G66" s="383"/>
      <c r="H66" s="383"/>
      <c r="I66" s="383"/>
      <c r="J66" s="383"/>
      <c r="K66" s="383"/>
      <c r="L66" s="383"/>
      <c r="M66" s="383"/>
      <c r="N66" s="383"/>
      <c r="O66" s="383"/>
      <c r="P66" s="381"/>
    </row>
    <row r="67" spans="1:16" ht="15">
      <c r="A67" s="473" t="s">
        <v>0</v>
      </c>
      <c r="B67" s="473" t="s">
        <v>1</v>
      </c>
      <c r="C67" s="504" t="s">
        <v>228</v>
      </c>
      <c r="D67" s="501" t="s">
        <v>237</v>
      </c>
      <c r="E67" s="505" t="s">
        <v>238</v>
      </c>
      <c r="F67" s="501" t="s">
        <v>239</v>
      </c>
      <c r="G67" s="502" t="s">
        <v>240</v>
      </c>
      <c r="H67" s="503"/>
      <c r="I67" s="471" t="s">
        <v>241</v>
      </c>
      <c r="J67" s="471"/>
      <c r="K67" s="471"/>
      <c r="L67" s="471"/>
      <c r="M67" s="471"/>
      <c r="N67" s="472" t="s">
        <v>242</v>
      </c>
      <c r="O67" s="472"/>
      <c r="P67" s="473" t="s">
        <v>243</v>
      </c>
    </row>
    <row r="68" spans="1:16" ht="32.25">
      <c r="A68" s="473"/>
      <c r="B68" s="473"/>
      <c r="C68" s="504"/>
      <c r="D68" s="501"/>
      <c r="E68" s="505"/>
      <c r="F68" s="501"/>
      <c r="G68" s="337"/>
      <c r="H68" s="341"/>
      <c r="I68" s="339" t="s">
        <v>522</v>
      </c>
      <c r="J68" s="341" t="s">
        <v>500</v>
      </c>
      <c r="K68" s="339" t="s">
        <v>244</v>
      </c>
      <c r="L68" s="341" t="s">
        <v>501</v>
      </c>
      <c r="M68" s="339" t="s">
        <v>502</v>
      </c>
      <c r="N68" s="341" t="s">
        <v>333</v>
      </c>
      <c r="O68" s="340" t="s">
        <v>331</v>
      </c>
      <c r="P68" s="473"/>
    </row>
    <row r="69" spans="1:16" ht="18">
      <c r="A69" s="116" t="s">
        <v>337</v>
      </c>
      <c r="B69" s="117" t="s">
        <v>338</v>
      </c>
      <c r="C69" s="118" t="str">
        <f>'[4]1er crit.std'!$K$4</f>
        <v>275</v>
      </c>
      <c r="D69" s="119" t="s">
        <v>273</v>
      </c>
      <c r="E69" s="117" t="s">
        <v>419</v>
      </c>
      <c r="F69" s="117">
        <v>302650</v>
      </c>
      <c r="G69" s="242"/>
      <c r="H69" s="325"/>
      <c r="I69" s="314"/>
      <c r="J69" s="325"/>
      <c r="K69" s="314"/>
      <c r="L69" s="325"/>
      <c r="M69" s="314"/>
      <c r="N69" s="406"/>
      <c r="O69" s="315"/>
      <c r="P69" s="169"/>
    </row>
    <row r="70" spans="1:16" ht="18">
      <c r="A70" s="116" t="s">
        <v>342</v>
      </c>
      <c r="B70" s="117" t="s">
        <v>338</v>
      </c>
      <c r="C70" s="118" t="str">
        <f>'[4]1er crit.std'!$K$4</f>
        <v>275</v>
      </c>
      <c r="D70" s="119" t="s">
        <v>273</v>
      </c>
      <c r="E70" s="117" t="s">
        <v>419</v>
      </c>
      <c r="F70" s="117">
        <v>2977685</v>
      </c>
      <c r="G70" s="242"/>
      <c r="H70" s="325"/>
      <c r="I70" s="314"/>
      <c r="J70" s="325"/>
      <c r="K70" s="314"/>
      <c r="L70" s="325">
        <v>1</v>
      </c>
      <c r="M70" s="314"/>
      <c r="N70" s="406"/>
      <c r="O70" s="315"/>
      <c r="P70" s="169"/>
    </row>
    <row r="71" spans="1:16" ht="18">
      <c r="A71" s="116" t="s">
        <v>466</v>
      </c>
      <c r="B71" s="117" t="s">
        <v>467</v>
      </c>
      <c r="C71" s="118" t="s">
        <v>465</v>
      </c>
      <c r="D71" s="119" t="s">
        <v>273</v>
      </c>
      <c r="E71" s="117" t="s">
        <v>419</v>
      </c>
      <c r="F71" s="117"/>
      <c r="G71" s="242"/>
      <c r="H71" s="325"/>
      <c r="I71" s="314"/>
      <c r="J71" s="325"/>
      <c r="K71" s="314"/>
      <c r="L71" s="325"/>
      <c r="M71" s="314"/>
      <c r="N71" s="406"/>
      <c r="O71" s="315"/>
      <c r="P71" s="169"/>
    </row>
    <row r="72" spans="1:16" ht="18.75" customHeight="1">
      <c r="A72" s="116" t="s">
        <v>431</v>
      </c>
      <c r="B72" s="117" t="s">
        <v>432</v>
      </c>
      <c r="C72" s="118" t="str">
        <f>'[4]1er crit.std'!$K$4</f>
        <v>275</v>
      </c>
      <c r="D72" s="119" t="s">
        <v>273</v>
      </c>
      <c r="E72" s="117" t="s">
        <v>419</v>
      </c>
      <c r="F72" s="117">
        <v>2658099</v>
      </c>
      <c r="G72" s="242"/>
      <c r="H72" s="325"/>
      <c r="I72" s="314"/>
      <c r="J72" s="325"/>
      <c r="K72" s="314"/>
      <c r="L72" s="325"/>
      <c r="M72" s="314"/>
      <c r="N72" s="406"/>
      <c r="O72" s="315"/>
      <c r="P72" s="169"/>
    </row>
    <row r="73" spans="1:16" s="12" customFormat="1" ht="18.75">
      <c r="A73" s="521" t="s">
        <v>406</v>
      </c>
      <c r="B73" s="522"/>
      <c r="C73" s="492">
        <v>44558</v>
      </c>
      <c r="D73" s="493"/>
      <c r="E73" s="493"/>
      <c r="F73" s="494"/>
      <c r="G73" s="276">
        <f aca="true" t="shared" si="8" ref="G73:O73">SUM(G69:G72)</f>
        <v>0</v>
      </c>
      <c r="H73" s="276">
        <f t="shared" si="8"/>
        <v>0</v>
      </c>
      <c r="I73" s="276">
        <f t="shared" si="8"/>
        <v>0</v>
      </c>
      <c r="J73" s="276">
        <f t="shared" si="8"/>
        <v>0</v>
      </c>
      <c r="K73" s="276">
        <f t="shared" si="8"/>
        <v>0</v>
      </c>
      <c r="L73" s="276">
        <f t="shared" si="8"/>
        <v>1</v>
      </c>
      <c r="M73" s="276">
        <f t="shared" si="8"/>
        <v>0</v>
      </c>
      <c r="N73" s="276">
        <f t="shared" si="8"/>
        <v>0</v>
      </c>
      <c r="O73" s="276">
        <f t="shared" si="8"/>
        <v>0</v>
      </c>
      <c r="P73" s="247">
        <f>SUM(G73:O73)</f>
        <v>1</v>
      </c>
    </row>
    <row r="74" spans="1:16" ht="18">
      <c r="A74" s="523" t="s">
        <v>433</v>
      </c>
      <c r="B74" s="524"/>
      <c r="C74" s="524"/>
      <c r="D74" s="524"/>
      <c r="E74" s="524"/>
      <c r="F74" s="379">
        <v>276</v>
      </c>
      <c r="G74" s="380"/>
      <c r="H74" s="380"/>
      <c r="I74" s="380"/>
      <c r="J74" s="380"/>
      <c r="K74" s="380"/>
      <c r="L74" s="380"/>
      <c r="M74" s="380"/>
      <c r="N74" s="380"/>
      <c r="O74" s="380"/>
      <c r="P74" s="381"/>
    </row>
    <row r="75" spans="1:16" ht="15">
      <c r="A75" s="473" t="s">
        <v>0</v>
      </c>
      <c r="B75" s="473" t="s">
        <v>1</v>
      </c>
      <c r="C75" s="504" t="s">
        <v>228</v>
      </c>
      <c r="D75" s="501" t="s">
        <v>237</v>
      </c>
      <c r="E75" s="505" t="s">
        <v>238</v>
      </c>
      <c r="F75" s="501" t="s">
        <v>239</v>
      </c>
      <c r="G75" s="502" t="s">
        <v>240</v>
      </c>
      <c r="H75" s="503"/>
      <c r="I75" s="471" t="s">
        <v>241</v>
      </c>
      <c r="J75" s="471"/>
      <c r="K75" s="471"/>
      <c r="L75" s="471"/>
      <c r="M75" s="471"/>
      <c r="N75" s="472" t="s">
        <v>242</v>
      </c>
      <c r="O75" s="472"/>
      <c r="P75" s="473" t="s">
        <v>243</v>
      </c>
    </row>
    <row r="76" spans="1:16" ht="32.25">
      <c r="A76" s="473"/>
      <c r="B76" s="473"/>
      <c r="C76" s="504"/>
      <c r="D76" s="501"/>
      <c r="E76" s="505"/>
      <c r="F76" s="501"/>
      <c r="G76" s="337"/>
      <c r="H76" s="341"/>
      <c r="I76" s="339" t="s">
        <v>522</v>
      </c>
      <c r="J76" s="341" t="s">
        <v>500</v>
      </c>
      <c r="K76" s="339" t="s">
        <v>244</v>
      </c>
      <c r="L76" s="341" t="s">
        <v>501</v>
      </c>
      <c r="M76" s="339" t="s">
        <v>502</v>
      </c>
      <c r="N76" s="341" t="s">
        <v>333</v>
      </c>
      <c r="O76" s="340" t="s">
        <v>331</v>
      </c>
      <c r="P76" s="473"/>
    </row>
    <row r="77" spans="1:16" ht="18.75" customHeight="1">
      <c r="A77" s="116" t="s">
        <v>269</v>
      </c>
      <c r="B77" s="117" t="s">
        <v>270</v>
      </c>
      <c r="C77" s="118" t="str">
        <f>'[5]1er crit.std'!$K$4</f>
        <v>276</v>
      </c>
      <c r="D77" s="119" t="s">
        <v>256</v>
      </c>
      <c r="E77" s="117" t="s">
        <v>419</v>
      </c>
      <c r="F77" s="117">
        <v>2362600</v>
      </c>
      <c r="G77" s="212"/>
      <c r="H77" s="325"/>
      <c r="I77" s="314"/>
      <c r="J77" s="325">
        <v>1</v>
      </c>
      <c r="K77" s="314" t="s">
        <v>507</v>
      </c>
      <c r="L77" s="325"/>
      <c r="M77" s="314"/>
      <c r="N77" s="325"/>
      <c r="O77" s="313"/>
      <c r="P77" s="121"/>
    </row>
    <row r="78" spans="1:16" ht="18.75" customHeight="1">
      <c r="A78" s="326" t="s">
        <v>271</v>
      </c>
      <c r="B78" s="117" t="s">
        <v>272</v>
      </c>
      <c r="C78" s="118" t="str">
        <f>'[5]1er crit.std'!$K$4</f>
        <v>276</v>
      </c>
      <c r="D78" s="119" t="s">
        <v>252</v>
      </c>
      <c r="E78" s="117" t="s">
        <v>419</v>
      </c>
      <c r="F78" s="117" t="s">
        <v>419</v>
      </c>
      <c r="G78" s="213"/>
      <c r="H78" s="325"/>
      <c r="I78" s="314"/>
      <c r="J78" s="325"/>
      <c r="K78" s="314"/>
      <c r="L78" s="325"/>
      <c r="M78" s="314"/>
      <c r="N78" s="325"/>
      <c r="O78" s="313"/>
      <c r="P78" s="190"/>
    </row>
    <row r="79" spans="1:16" ht="18.75" customHeight="1">
      <c r="A79" s="116" t="s">
        <v>274</v>
      </c>
      <c r="B79" s="117" t="s">
        <v>275</v>
      </c>
      <c r="C79" s="118" t="str">
        <f>'[5]1er crit.std'!$K$4</f>
        <v>276</v>
      </c>
      <c r="D79" s="119" t="s">
        <v>256</v>
      </c>
      <c r="E79" s="117" t="s">
        <v>419</v>
      </c>
      <c r="F79" s="117">
        <v>82546802</v>
      </c>
      <c r="G79" s="213"/>
      <c r="H79" s="325"/>
      <c r="I79" s="314"/>
      <c r="J79" s="325"/>
      <c r="K79" s="314"/>
      <c r="L79" s="325"/>
      <c r="M79" s="314"/>
      <c r="N79" s="325" t="s">
        <v>507</v>
      </c>
      <c r="O79" s="313">
        <v>1</v>
      </c>
      <c r="P79" s="312"/>
    </row>
    <row r="80" spans="1:16" ht="18.75" customHeight="1">
      <c r="A80" s="117" t="s">
        <v>434</v>
      </c>
      <c r="B80" s="117" t="s">
        <v>435</v>
      </c>
      <c r="C80" s="118" t="str">
        <f>'[5]1er crit.std'!$K$4</f>
        <v>276</v>
      </c>
      <c r="D80" s="119" t="s">
        <v>252</v>
      </c>
      <c r="E80" s="117" t="s">
        <v>419</v>
      </c>
      <c r="F80" s="117">
        <v>513408</v>
      </c>
      <c r="G80" s="213"/>
      <c r="H80" s="325"/>
      <c r="I80" s="314"/>
      <c r="J80" s="325"/>
      <c r="K80" s="314"/>
      <c r="L80" s="414"/>
      <c r="M80" s="314"/>
      <c r="N80" s="325"/>
      <c r="O80" s="313"/>
      <c r="P80" s="312"/>
    </row>
    <row r="81" spans="1:16" ht="18">
      <c r="A81" s="534" t="s">
        <v>406</v>
      </c>
      <c r="B81" s="534"/>
      <c r="C81" s="495">
        <v>44559</v>
      </c>
      <c r="D81" s="496"/>
      <c r="E81" s="496"/>
      <c r="F81" s="497"/>
      <c r="G81" s="302">
        <f aca="true" t="shared" si="9" ref="G81:O81">SUM(G77:G80)</f>
        <v>0</v>
      </c>
      <c r="H81" s="302">
        <f t="shared" si="9"/>
        <v>0</v>
      </c>
      <c r="I81" s="302">
        <f t="shared" si="9"/>
        <v>0</v>
      </c>
      <c r="J81" s="302">
        <f t="shared" si="9"/>
        <v>1</v>
      </c>
      <c r="K81" s="302">
        <f t="shared" si="9"/>
        <v>0</v>
      </c>
      <c r="L81" s="302">
        <f t="shared" si="9"/>
        <v>0</v>
      </c>
      <c r="M81" s="302">
        <f t="shared" si="9"/>
        <v>0</v>
      </c>
      <c r="N81" s="302">
        <f t="shared" si="9"/>
        <v>0</v>
      </c>
      <c r="O81" s="302">
        <f t="shared" si="9"/>
        <v>1</v>
      </c>
      <c r="P81" s="257">
        <f>SUM(G81:O81)</f>
        <v>2</v>
      </c>
    </row>
    <row r="82" spans="1:16" ht="18">
      <c r="A82" s="530" t="s">
        <v>154</v>
      </c>
      <c r="B82" s="531"/>
      <c r="C82" s="531"/>
      <c r="D82" s="531"/>
      <c r="E82" s="531"/>
      <c r="F82" s="376">
        <v>277</v>
      </c>
      <c r="G82" s="377"/>
      <c r="H82" s="377"/>
      <c r="I82" s="377"/>
      <c r="J82" s="377"/>
      <c r="K82" s="377"/>
      <c r="L82" s="377"/>
      <c r="M82" s="377"/>
      <c r="N82" s="377"/>
      <c r="O82" s="377"/>
      <c r="P82" s="378"/>
    </row>
    <row r="83" spans="1:16" ht="15">
      <c r="A83" s="473" t="s">
        <v>0</v>
      </c>
      <c r="B83" s="473" t="s">
        <v>1</v>
      </c>
      <c r="C83" s="504" t="s">
        <v>228</v>
      </c>
      <c r="D83" s="501" t="s">
        <v>237</v>
      </c>
      <c r="E83" s="505" t="s">
        <v>238</v>
      </c>
      <c r="F83" s="501" t="s">
        <v>239</v>
      </c>
      <c r="G83" s="502" t="s">
        <v>240</v>
      </c>
      <c r="H83" s="503"/>
      <c r="I83" s="471" t="s">
        <v>241</v>
      </c>
      <c r="J83" s="471"/>
      <c r="K83" s="471"/>
      <c r="L83" s="471"/>
      <c r="M83" s="471"/>
      <c r="N83" s="472" t="s">
        <v>242</v>
      </c>
      <c r="O83" s="472"/>
      <c r="P83" s="473" t="s">
        <v>243</v>
      </c>
    </row>
    <row r="84" spans="1:16" ht="32.25">
      <c r="A84" s="473"/>
      <c r="B84" s="473"/>
      <c r="C84" s="504"/>
      <c r="D84" s="501"/>
      <c r="E84" s="505"/>
      <c r="F84" s="501"/>
      <c r="G84" s="337"/>
      <c r="H84" s="341"/>
      <c r="I84" s="339" t="s">
        <v>522</v>
      </c>
      <c r="J84" s="341" t="s">
        <v>500</v>
      </c>
      <c r="K84" s="339" t="s">
        <v>244</v>
      </c>
      <c r="L84" s="341" t="s">
        <v>501</v>
      </c>
      <c r="M84" s="339" t="s">
        <v>502</v>
      </c>
      <c r="N84" s="341" t="s">
        <v>333</v>
      </c>
      <c r="O84" s="340" t="s">
        <v>331</v>
      </c>
      <c r="P84" s="473"/>
    </row>
    <row r="85" spans="1:16" ht="18">
      <c r="A85" s="123" t="s">
        <v>437</v>
      </c>
      <c r="B85" s="113" t="s">
        <v>438</v>
      </c>
      <c r="C85" s="124" t="s">
        <v>436</v>
      </c>
      <c r="D85" s="113" t="s">
        <v>252</v>
      </c>
      <c r="E85" s="113" t="s">
        <v>419</v>
      </c>
      <c r="F85" s="113"/>
      <c r="G85" s="233"/>
      <c r="H85" s="349"/>
      <c r="I85" s="234"/>
      <c r="J85" s="349"/>
      <c r="K85" s="234"/>
      <c r="L85" s="349"/>
      <c r="M85" s="234"/>
      <c r="N85" s="114"/>
      <c r="O85" s="278"/>
      <c r="P85" s="114"/>
    </row>
    <row r="86" spans="1:16" ht="18">
      <c r="A86" s="123" t="s">
        <v>319</v>
      </c>
      <c r="B86" s="113" t="s">
        <v>408</v>
      </c>
      <c r="C86" s="124" t="s">
        <v>436</v>
      </c>
      <c r="D86" s="113" t="s">
        <v>245</v>
      </c>
      <c r="E86" s="113" t="s">
        <v>419</v>
      </c>
      <c r="F86" s="113"/>
      <c r="G86" s="233"/>
      <c r="H86" s="349"/>
      <c r="I86" s="234"/>
      <c r="J86" s="349"/>
      <c r="K86" s="234"/>
      <c r="L86" s="349"/>
      <c r="M86" s="234"/>
      <c r="N86" s="114"/>
      <c r="O86" s="278"/>
      <c r="P86" s="114"/>
    </row>
    <row r="87" spans="1:16" ht="18">
      <c r="A87" s="521" t="s">
        <v>406</v>
      </c>
      <c r="B87" s="522"/>
      <c r="C87" s="498">
        <v>44552</v>
      </c>
      <c r="D87" s="499"/>
      <c r="E87" s="499"/>
      <c r="F87" s="500"/>
      <c r="G87" s="257">
        <f aca="true" t="shared" si="10" ref="G87:O87">SUM(G85:G85)</f>
        <v>0</v>
      </c>
      <c r="H87" s="257">
        <f t="shared" si="10"/>
        <v>0</v>
      </c>
      <c r="I87" s="257">
        <f t="shared" si="10"/>
        <v>0</v>
      </c>
      <c r="J87" s="257">
        <f t="shared" si="10"/>
        <v>0</v>
      </c>
      <c r="K87" s="257">
        <f>SUM(K85:K86)</f>
        <v>0</v>
      </c>
      <c r="L87" s="257">
        <f t="shared" si="10"/>
        <v>0</v>
      </c>
      <c r="M87" s="257">
        <f t="shared" si="10"/>
        <v>0</v>
      </c>
      <c r="N87" s="257">
        <f t="shared" si="10"/>
        <v>0</v>
      </c>
      <c r="O87" s="257">
        <f t="shared" si="10"/>
        <v>0</v>
      </c>
      <c r="P87" s="257">
        <f>SUM(G87:O87)</f>
        <v>0</v>
      </c>
    </row>
    <row r="88" spans="1:16" ht="18">
      <c r="A88" s="532" t="s">
        <v>439</v>
      </c>
      <c r="B88" s="533"/>
      <c r="C88" s="533"/>
      <c r="D88" s="533"/>
      <c r="E88" s="535"/>
      <c r="F88" s="375">
        <v>287</v>
      </c>
      <c r="G88" s="375"/>
      <c r="H88" s="375"/>
      <c r="I88" s="375"/>
      <c r="J88" s="375"/>
      <c r="K88" s="375"/>
      <c r="L88" s="375"/>
      <c r="M88" s="375"/>
      <c r="N88" s="375"/>
      <c r="O88" s="375"/>
      <c r="P88" s="375"/>
    </row>
    <row r="89" spans="1:16" ht="15">
      <c r="A89" s="473" t="s">
        <v>0</v>
      </c>
      <c r="B89" s="473" t="s">
        <v>1</v>
      </c>
      <c r="C89" s="504" t="s">
        <v>228</v>
      </c>
      <c r="D89" s="501" t="s">
        <v>237</v>
      </c>
      <c r="E89" s="505" t="s">
        <v>238</v>
      </c>
      <c r="F89" s="501" t="s">
        <v>239</v>
      </c>
      <c r="G89" s="502" t="s">
        <v>240</v>
      </c>
      <c r="H89" s="503"/>
      <c r="I89" s="471" t="s">
        <v>241</v>
      </c>
      <c r="J89" s="471"/>
      <c r="K89" s="471"/>
      <c r="L89" s="471"/>
      <c r="M89" s="471"/>
      <c r="N89" s="472" t="s">
        <v>242</v>
      </c>
      <c r="O89" s="472"/>
      <c r="P89" s="473" t="s">
        <v>243</v>
      </c>
    </row>
    <row r="90" spans="1:16" ht="32.25">
      <c r="A90" s="473"/>
      <c r="B90" s="473"/>
      <c r="C90" s="504"/>
      <c r="D90" s="501"/>
      <c r="E90" s="505"/>
      <c r="F90" s="501"/>
      <c r="G90" s="337"/>
      <c r="H90" s="341"/>
      <c r="I90" s="339" t="s">
        <v>522</v>
      </c>
      <c r="J90" s="341" t="s">
        <v>500</v>
      </c>
      <c r="K90" s="339" t="s">
        <v>244</v>
      </c>
      <c r="L90" s="341" t="s">
        <v>501</v>
      </c>
      <c r="M90" s="339" t="s">
        <v>502</v>
      </c>
      <c r="N90" s="341" t="s">
        <v>333</v>
      </c>
      <c r="O90" s="340" t="s">
        <v>331</v>
      </c>
      <c r="P90" s="473"/>
    </row>
    <row r="91" spans="1:16" ht="18">
      <c r="A91" s="123" t="s">
        <v>464</v>
      </c>
      <c r="B91" s="113" t="s">
        <v>292</v>
      </c>
      <c r="C91" s="124" t="s">
        <v>441</v>
      </c>
      <c r="D91" s="113"/>
      <c r="E91" s="113" t="s">
        <v>419</v>
      </c>
      <c r="F91" s="113"/>
      <c r="G91" s="233"/>
      <c r="H91" s="349"/>
      <c r="I91" s="234"/>
      <c r="J91" s="349"/>
      <c r="K91" s="234"/>
      <c r="L91" s="349"/>
      <c r="M91" s="234"/>
      <c r="N91" s="349"/>
      <c r="O91" s="235"/>
      <c r="P91" s="216"/>
    </row>
    <row r="92" spans="1:16" ht="18">
      <c r="A92" s="123" t="s">
        <v>442</v>
      </c>
      <c r="B92" s="113" t="s">
        <v>443</v>
      </c>
      <c r="C92" s="124" t="s">
        <v>441</v>
      </c>
      <c r="D92" s="113" t="s">
        <v>246</v>
      </c>
      <c r="E92" s="113" t="s">
        <v>419</v>
      </c>
      <c r="F92" s="113">
        <v>8259395</v>
      </c>
      <c r="G92" s="233"/>
      <c r="H92" s="349"/>
      <c r="I92" s="234"/>
      <c r="J92" s="349"/>
      <c r="K92" s="234"/>
      <c r="L92" s="349"/>
      <c r="M92" s="234"/>
      <c r="N92" s="349"/>
      <c r="O92" s="235"/>
      <c r="P92" s="216"/>
    </row>
    <row r="93" spans="1:16" ht="18">
      <c r="A93" s="123" t="s">
        <v>440</v>
      </c>
      <c r="B93" s="113" t="s">
        <v>444</v>
      </c>
      <c r="C93" s="124" t="s">
        <v>441</v>
      </c>
      <c r="D93" s="113" t="s">
        <v>246</v>
      </c>
      <c r="E93" s="113" t="s">
        <v>419</v>
      </c>
      <c r="F93" s="113">
        <v>82645090</v>
      </c>
      <c r="G93" s="233"/>
      <c r="H93" s="349"/>
      <c r="I93" s="234"/>
      <c r="J93" s="349"/>
      <c r="K93" s="234"/>
      <c r="L93" s="349"/>
      <c r="M93" s="234"/>
      <c r="N93" s="349"/>
      <c r="O93" s="235"/>
      <c r="P93" s="216"/>
    </row>
    <row r="94" spans="1:16" ht="18">
      <c r="A94" s="123"/>
      <c r="B94" s="113"/>
      <c r="C94" s="124"/>
      <c r="D94" s="113"/>
      <c r="E94" s="113"/>
      <c r="F94" s="113"/>
      <c r="G94" s="233"/>
      <c r="H94" s="349"/>
      <c r="I94" s="234"/>
      <c r="J94" s="349"/>
      <c r="K94" s="234"/>
      <c r="L94" s="349"/>
      <c r="M94" s="234"/>
      <c r="N94" s="349"/>
      <c r="O94" s="235"/>
      <c r="P94" s="216"/>
    </row>
    <row r="95" spans="1:16" ht="18">
      <c r="A95" s="521" t="s">
        <v>406</v>
      </c>
      <c r="B95" s="522"/>
      <c r="C95" s="468"/>
      <c r="D95" s="469"/>
      <c r="E95" s="469"/>
      <c r="F95" s="470"/>
      <c r="G95" s="257">
        <f>SUM(G91:G94)</f>
        <v>0</v>
      </c>
      <c r="H95" s="257">
        <f aca="true" t="shared" si="11" ref="H95:O95">SUM(H91:H94)</f>
        <v>0</v>
      </c>
      <c r="I95" s="257">
        <f t="shared" si="11"/>
        <v>0</v>
      </c>
      <c r="J95" s="257">
        <f t="shared" si="11"/>
        <v>0</v>
      </c>
      <c r="K95" s="257">
        <f t="shared" si="11"/>
        <v>0</v>
      </c>
      <c r="L95" s="257">
        <f t="shared" si="11"/>
        <v>0</v>
      </c>
      <c r="M95" s="257">
        <f t="shared" si="11"/>
        <v>0</v>
      </c>
      <c r="N95" s="257">
        <f t="shared" si="11"/>
        <v>0</v>
      </c>
      <c r="O95" s="257">
        <f t="shared" si="11"/>
        <v>0</v>
      </c>
      <c r="P95" s="257">
        <f>SUM(G95:O95)</f>
        <v>0</v>
      </c>
    </row>
    <row r="96" spans="1:16" ht="18">
      <c r="A96" s="303"/>
      <c r="B96" s="304"/>
      <c r="C96" s="304"/>
      <c r="D96" s="304"/>
      <c r="E96" s="304"/>
      <c r="F96" s="305"/>
      <c r="G96" s="306">
        <f aca="true" t="shared" si="12" ref="G96:O96">SUM(G9+G15+G21+G24+G34+G40+G54+G59+G65+G73+G81+G87+G95)</f>
        <v>0</v>
      </c>
      <c r="H96" s="306">
        <f t="shared" si="12"/>
        <v>0</v>
      </c>
      <c r="I96" s="306">
        <f t="shared" si="12"/>
        <v>3</v>
      </c>
      <c r="J96" s="306">
        <f t="shared" si="12"/>
        <v>3</v>
      </c>
      <c r="K96" s="306">
        <f t="shared" si="12"/>
        <v>3</v>
      </c>
      <c r="L96" s="306">
        <f t="shared" si="12"/>
        <v>3</v>
      </c>
      <c r="M96" s="306">
        <f t="shared" si="12"/>
        <v>0</v>
      </c>
      <c r="N96" s="306">
        <f t="shared" si="12"/>
        <v>0</v>
      </c>
      <c r="O96" s="306">
        <f t="shared" si="12"/>
        <v>1</v>
      </c>
      <c r="P96" s="257">
        <f>SUM(G96:O96)</f>
        <v>13</v>
      </c>
    </row>
    <row r="98" spans="1:16" ht="18.75">
      <c r="A98" s="348" t="s">
        <v>234</v>
      </c>
      <c r="B98" s="348" t="s">
        <v>451</v>
      </c>
      <c r="C98" s="506" t="s">
        <v>480</v>
      </c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</row>
    <row r="99" spans="1:16" ht="18.75">
      <c r="A99" s="348" t="s">
        <v>452</v>
      </c>
      <c r="B99" s="348" t="s">
        <v>482</v>
      </c>
      <c r="C99" s="506" t="s">
        <v>481</v>
      </c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506"/>
      <c r="P99" s="506"/>
    </row>
  </sheetData>
  <sheetProtection/>
  <mergeCells count="168">
    <mergeCell ref="F89:F90"/>
    <mergeCell ref="G89:H89"/>
    <mergeCell ref="A74:E74"/>
    <mergeCell ref="A81:B81"/>
    <mergeCell ref="A66:E66"/>
    <mergeCell ref="A73:B73"/>
    <mergeCell ref="A75:A76"/>
    <mergeCell ref="B75:B76"/>
    <mergeCell ref="A88:E88"/>
    <mergeCell ref="A95:B95"/>
    <mergeCell ref="A82:E82"/>
    <mergeCell ref="A87:B87"/>
    <mergeCell ref="A89:A90"/>
    <mergeCell ref="B89:B90"/>
    <mergeCell ref="C89:C90"/>
    <mergeCell ref="D89:D90"/>
    <mergeCell ref="E89:E90"/>
    <mergeCell ref="A60:E60"/>
    <mergeCell ref="A65:B65"/>
    <mergeCell ref="A61:A62"/>
    <mergeCell ref="B61:B62"/>
    <mergeCell ref="C61:C62"/>
    <mergeCell ref="D61:D62"/>
    <mergeCell ref="E61:E62"/>
    <mergeCell ref="A67:A68"/>
    <mergeCell ref="B67:B68"/>
    <mergeCell ref="C67:C68"/>
    <mergeCell ref="D67:D68"/>
    <mergeCell ref="E67:E68"/>
    <mergeCell ref="I42:M42"/>
    <mergeCell ref="N42:O42"/>
    <mergeCell ref="P42:P43"/>
    <mergeCell ref="A55:E55"/>
    <mergeCell ref="A59:B59"/>
    <mergeCell ref="A56:A57"/>
    <mergeCell ref="B56:B57"/>
    <mergeCell ref="C56:C57"/>
    <mergeCell ref="D56:D57"/>
    <mergeCell ref="E56:E57"/>
    <mergeCell ref="F56:F57"/>
    <mergeCell ref="G56:H56"/>
    <mergeCell ref="I56:M56"/>
    <mergeCell ref="N56:O56"/>
    <mergeCell ref="P56:P57"/>
    <mergeCell ref="A41:E41"/>
    <mergeCell ref="A54:B54"/>
    <mergeCell ref="A42:A43"/>
    <mergeCell ref="B42:B43"/>
    <mergeCell ref="C42:C43"/>
    <mergeCell ref="D42:D43"/>
    <mergeCell ref="E42:E43"/>
    <mergeCell ref="F42:F43"/>
    <mergeCell ref="G42:H42"/>
    <mergeCell ref="G26:H26"/>
    <mergeCell ref="I26:M26"/>
    <mergeCell ref="N26:O26"/>
    <mergeCell ref="P26:P27"/>
    <mergeCell ref="A35:E35"/>
    <mergeCell ref="A40:B40"/>
    <mergeCell ref="A36:A37"/>
    <mergeCell ref="B36:B37"/>
    <mergeCell ref="C36:C37"/>
    <mergeCell ref="D36:D37"/>
    <mergeCell ref="E36:E37"/>
    <mergeCell ref="F36:F37"/>
    <mergeCell ref="G36:H36"/>
    <mergeCell ref="I36:M36"/>
    <mergeCell ref="N36:O36"/>
    <mergeCell ref="P36:P37"/>
    <mergeCell ref="A24:B24"/>
    <mergeCell ref="A25:E25"/>
    <mergeCell ref="A34:B34"/>
    <mergeCell ref="A26:A27"/>
    <mergeCell ref="B26:B27"/>
    <mergeCell ref="C26:C27"/>
    <mergeCell ref="D26:D27"/>
    <mergeCell ref="E26:E27"/>
    <mergeCell ref="F26:F27"/>
    <mergeCell ref="C17:C18"/>
    <mergeCell ref="D17:D18"/>
    <mergeCell ref="E17:E18"/>
    <mergeCell ref="F17:F18"/>
    <mergeCell ref="G17:H17"/>
    <mergeCell ref="I17:M17"/>
    <mergeCell ref="N17:O17"/>
    <mergeCell ref="P17:P18"/>
    <mergeCell ref="A22:E22"/>
    <mergeCell ref="C98:P98"/>
    <mergeCell ref="C99:P99"/>
    <mergeCell ref="A1:A3"/>
    <mergeCell ref="B1:P1"/>
    <mergeCell ref="B2:F2"/>
    <mergeCell ref="B3:F3"/>
    <mergeCell ref="A4:E4"/>
    <mergeCell ref="A9:B9"/>
    <mergeCell ref="A10:E10"/>
    <mergeCell ref="A15:B15"/>
    <mergeCell ref="A16:E16"/>
    <mergeCell ref="A21:B21"/>
    <mergeCell ref="A17:A18"/>
    <mergeCell ref="N5:O5"/>
    <mergeCell ref="P5:P6"/>
    <mergeCell ref="A11:A12"/>
    <mergeCell ref="B11:B12"/>
    <mergeCell ref="C11:C12"/>
    <mergeCell ref="D11:D12"/>
    <mergeCell ref="E11:E12"/>
    <mergeCell ref="F11:F12"/>
    <mergeCell ref="G11:H11"/>
    <mergeCell ref="I11:M11"/>
    <mergeCell ref="B17:B18"/>
    <mergeCell ref="N11:O11"/>
    <mergeCell ref="P11:P12"/>
    <mergeCell ref="A5:A6"/>
    <mergeCell ref="B5:B6"/>
    <mergeCell ref="C5:C6"/>
    <mergeCell ref="D5:D6"/>
    <mergeCell ref="E5:E6"/>
    <mergeCell ref="F5:F6"/>
    <mergeCell ref="G5:H5"/>
    <mergeCell ref="I5:M5"/>
    <mergeCell ref="N61:O61"/>
    <mergeCell ref="P61:P62"/>
    <mergeCell ref="P67:P68"/>
    <mergeCell ref="F67:F68"/>
    <mergeCell ref="G67:H67"/>
    <mergeCell ref="I67:M67"/>
    <mergeCell ref="N67:O67"/>
    <mergeCell ref="A83:A84"/>
    <mergeCell ref="B83:B84"/>
    <mergeCell ref="C83:C84"/>
    <mergeCell ref="D83:D84"/>
    <mergeCell ref="E83:E84"/>
    <mergeCell ref="F83:F84"/>
    <mergeCell ref="G83:H83"/>
    <mergeCell ref="I83:M83"/>
    <mergeCell ref="N83:O83"/>
    <mergeCell ref="C75:C76"/>
    <mergeCell ref="D75:D76"/>
    <mergeCell ref="E75:E76"/>
    <mergeCell ref="F61:F62"/>
    <mergeCell ref="G61:H61"/>
    <mergeCell ref="F75:F76"/>
    <mergeCell ref="G75:H75"/>
    <mergeCell ref="J2:O2"/>
    <mergeCell ref="H3:I3"/>
    <mergeCell ref="J3:P3"/>
    <mergeCell ref="C95:F95"/>
    <mergeCell ref="I89:M89"/>
    <mergeCell ref="N89:O89"/>
    <mergeCell ref="P89:P90"/>
    <mergeCell ref="C9:F9"/>
    <mergeCell ref="C15:F15"/>
    <mergeCell ref="C21:F21"/>
    <mergeCell ref="C24:F24"/>
    <mergeCell ref="C34:F34"/>
    <mergeCell ref="C40:F40"/>
    <mergeCell ref="C54:F54"/>
    <mergeCell ref="C59:F59"/>
    <mergeCell ref="C65:F65"/>
    <mergeCell ref="C73:F73"/>
    <mergeCell ref="C81:F81"/>
    <mergeCell ref="C87:F87"/>
    <mergeCell ref="I75:M75"/>
    <mergeCell ref="N75:O75"/>
    <mergeCell ref="P75:P76"/>
    <mergeCell ref="P83:P84"/>
    <mergeCell ref="I61:M61"/>
  </mergeCells>
  <dataValidations count="4">
    <dataValidation type="list" operator="equal" allowBlank="1" sqref="E7 IV7 E63:E64 E44:E53">
      <formula1>"Carabine,Pistolet"</formula1>
    </dataValidation>
    <dataValidation type="list" operator="equal" allowBlank="1" sqref="D23 D63:D64 D7:D8 IU7 IU77:IU80 D77:D80 D19:D20 D58 D69:D72 IU69:IU72 IU28:IU31 D28:D33 D44:D53">
      <formula1>"CG,Je,Da,Pro,Hon,Exc"</formula1>
    </dataValidation>
    <dataValidation type="list" operator="equal" allowBlank="1" sqref="E19:E20 E8 E33 E58">
      <formula1>"carabine,pistolet,,"</formula1>
    </dataValidation>
    <dataValidation type="list" operator="equal" allowBlank="1" sqref="E23 IV77:IV80 E77:E80 IV69:IV72 E69:E72 IV28:IV31 E28:E32">
      <formula1>"Pistolet"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2" sqref="B22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316</v>
      </c>
      <c r="B3" s="577"/>
      <c r="C3" s="126" t="s">
        <v>313</v>
      </c>
      <c r="D3" s="562" t="s">
        <v>28</v>
      </c>
      <c r="E3" s="563"/>
      <c r="F3" s="126">
        <v>8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22">
        <v>1</v>
      </c>
      <c r="B5" s="134" t="s">
        <v>269</v>
      </c>
      <c r="C5" s="135" t="s">
        <v>270</v>
      </c>
      <c r="D5" s="136" t="str">
        <f>'[7]1er crit.10m'!$K$4</f>
        <v>276</v>
      </c>
      <c r="E5" s="137" t="s">
        <v>256</v>
      </c>
      <c r="F5" s="131" t="s">
        <v>323</v>
      </c>
      <c r="G5" s="21"/>
      <c r="H5" s="7"/>
      <c r="I5" s="21"/>
      <c r="J5" s="23"/>
      <c r="K5" s="572"/>
      <c r="L5" s="573"/>
    </row>
    <row r="6" spans="1:12" ht="22.5" customHeight="1">
      <c r="A6" s="22">
        <v>2</v>
      </c>
      <c r="B6" s="6"/>
      <c r="C6" s="6"/>
      <c r="D6" s="20"/>
      <c r="E6" s="20"/>
      <c r="F6" s="132"/>
      <c r="G6" s="20"/>
      <c r="H6" s="6"/>
      <c r="I6" s="20"/>
      <c r="J6" s="24"/>
      <c r="K6" s="574"/>
      <c r="L6" s="575"/>
    </row>
    <row r="7" spans="1:12" ht="22.5" customHeight="1">
      <c r="A7" s="22">
        <v>3</v>
      </c>
      <c r="B7" s="7"/>
      <c r="C7" s="7"/>
      <c r="D7" s="21"/>
      <c r="E7" s="21"/>
      <c r="F7" s="131"/>
      <c r="G7" s="21"/>
      <c r="H7" s="7"/>
      <c r="I7" s="21"/>
      <c r="J7" s="23"/>
      <c r="K7" s="572"/>
      <c r="L7" s="573"/>
    </row>
    <row r="8" spans="1:12" ht="22.5" customHeight="1">
      <c r="A8" s="22">
        <v>4</v>
      </c>
      <c r="B8" s="6"/>
      <c r="C8" s="6"/>
      <c r="D8" s="20"/>
      <c r="E8" s="20"/>
      <c r="F8" s="132"/>
      <c r="G8" s="20"/>
      <c r="H8" s="6"/>
      <c r="I8" s="20"/>
      <c r="J8" s="24"/>
      <c r="K8" s="574"/>
      <c r="L8" s="575"/>
    </row>
    <row r="9" spans="1:12" ht="22.5" customHeight="1">
      <c r="A9" s="22">
        <v>5</v>
      </c>
      <c r="B9" s="7"/>
      <c r="C9" s="7"/>
      <c r="D9" s="21"/>
      <c r="E9" s="21"/>
      <c r="F9" s="131"/>
      <c r="G9" s="21"/>
      <c r="H9" s="7"/>
      <c r="I9" s="21"/>
      <c r="J9" s="23"/>
      <c r="K9" s="572"/>
      <c r="L9" s="573"/>
    </row>
    <row r="10" spans="1:12" ht="22.5" customHeight="1">
      <c r="A10" s="22">
        <v>6</v>
      </c>
      <c r="B10" s="6"/>
      <c r="C10" s="6"/>
      <c r="D10" s="20"/>
      <c r="E10" s="20"/>
      <c r="F10" s="132"/>
      <c r="G10" s="20"/>
      <c r="H10" s="6"/>
      <c r="I10" s="20"/>
      <c r="J10" s="24"/>
      <c r="K10" s="574"/>
      <c r="L10" s="575"/>
    </row>
    <row r="11" spans="1:12" ht="22.5" customHeight="1">
      <c r="A11" s="22">
        <v>7</v>
      </c>
      <c r="B11" s="7"/>
      <c r="C11" s="7"/>
      <c r="D11" s="21"/>
      <c r="E11" s="21"/>
      <c r="F11" s="131"/>
      <c r="G11" s="21"/>
      <c r="H11" s="7"/>
      <c r="I11" s="21"/>
      <c r="J11" s="23"/>
      <c r="K11" s="572"/>
      <c r="L11" s="573"/>
    </row>
    <row r="12" spans="1:12" ht="22.5" customHeight="1">
      <c r="A12" s="22">
        <v>8</v>
      </c>
      <c r="B12" s="6"/>
      <c r="C12" s="6"/>
      <c r="D12" s="20"/>
      <c r="E12" s="20"/>
      <c r="F12" s="132"/>
      <c r="G12" s="20"/>
      <c r="H12" s="6"/>
      <c r="I12" s="20"/>
      <c r="J12" s="24"/>
      <c r="K12" s="574"/>
      <c r="L12" s="575"/>
    </row>
    <row r="13" spans="1:12" ht="22.5" customHeight="1">
      <c r="A13" s="22">
        <v>9</v>
      </c>
      <c r="B13" s="7"/>
      <c r="C13" s="7"/>
      <c r="D13" s="21"/>
      <c r="E13" s="21"/>
      <c r="F13" s="131"/>
      <c r="G13" s="21"/>
      <c r="H13" s="7"/>
      <c r="I13" s="21"/>
      <c r="J13" s="23"/>
      <c r="K13" s="572"/>
      <c r="L13" s="573"/>
    </row>
    <row r="14" spans="1:12" ht="22.5" customHeight="1">
      <c r="A14" s="22">
        <v>10</v>
      </c>
      <c r="B14" s="6"/>
      <c r="C14" s="6"/>
      <c r="D14" s="20"/>
      <c r="E14" s="20"/>
      <c r="F14" s="132"/>
      <c r="G14" s="20"/>
      <c r="H14" s="6"/>
      <c r="I14" s="20"/>
      <c r="J14" s="24"/>
      <c r="K14" s="574"/>
      <c r="L14" s="575"/>
    </row>
    <row r="15" spans="1:12" ht="22.5" customHeight="1">
      <c r="A15" s="22">
        <v>11</v>
      </c>
      <c r="B15" s="7"/>
      <c r="C15" s="7"/>
      <c r="D15" s="21"/>
      <c r="E15" s="21"/>
      <c r="F15" s="131"/>
      <c r="G15" s="21"/>
      <c r="H15" s="7"/>
      <c r="I15" s="21"/>
      <c r="J15" s="23"/>
      <c r="K15" s="572"/>
      <c r="L15" s="573"/>
    </row>
    <row r="16" spans="1:12" ht="22.5" customHeight="1">
      <c r="A16" s="22">
        <v>12</v>
      </c>
      <c r="B16" s="6"/>
      <c r="C16" s="6"/>
      <c r="D16" s="20"/>
      <c r="E16" s="20"/>
      <c r="F16" s="132"/>
      <c r="G16" s="20"/>
      <c r="H16" s="6"/>
      <c r="I16" s="20"/>
      <c r="J16" s="24"/>
      <c r="K16" s="574"/>
      <c r="L16" s="575"/>
    </row>
    <row r="17" spans="1:12" ht="22.5" customHeight="1">
      <c r="A17" s="22">
        <v>13</v>
      </c>
      <c r="B17" s="7"/>
      <c r="C17" s="7"/>
      <c r="D17" s="21"/>
      <c r="E17" s="21"/>
      <c r="F17" s="131"/>
      <c r="G17" s="21"/>
      <c r="H17" s="7"/>
      <c r="I17" s="21"/>
      <c r="J17" s="23"/>
      <c r="K17" s="572"/>
      <c r="L17" s="573"/>
    </row>
    <row r="18" spans="1:12" ht="22.5" customHeight="1">
      <c r="A18" s="22">
        <v>14</v>
      </c>
      <c r="B18" s="6"/>
      <c r="C18" s="6"/>
      <c r="D18" s="20"/>
      <c r="E18" s="20"/>
      <c r="F18" s="132"/>
      <c r="G18" s="20"/>
      <c r="H18" s="6"/>
      <c r="I18" s="20"/>
      <c r="J18" s="24"/>
      <c r="K18" s="574"/>
      <c r="L18" s="575"/>
    </row>
    <row r="19" spans="1:12" ht="22.5" customHeight="1">
      <c r="A19" s="22">
        <v>15</v>
      </c>
      <c r="B19" s="7"/>
      <c r="C19" s="7"/>
      <c r="D19" s="21"/>
      <c r="E19" s="21"/>
      <c r="F19" s="131"/>
      <c r="G19" s="21"/>
      <c r="H19" s="7"/>
      <c r="I19" s="21"/>
      <c r="J19" s="23"/>
      <c r="K19" s="572"/>
      <c r="L19" s="573"/>
    </row>
    <row r="20" spans="1:12" ht="22.5" customHeight="1">
      <c r="A20" s="22">
        <v>16</v>
      </c>
      <c r="B20" s="6"/>
      <c r="C20" s="6"/>
      <c r="D20" s="20"/>
      <c r="E20" s="20"/>
      <c r="F20" s="132"/>
      <c r="G20" s="20"/>
      <c r="H20" s="6"/>
      <c r="I20" s="20"/>
      <c r="J20" s="24"/>
      <c r="K20" s="574"/>
      <c r="L20" s="575"/>
    </row>
    <row r="21" spans="1:12" ht="22.5" customHeight="1">
      <c r="A21" s="22">
        <v>17</v>
      </c>
      <c r="B21" s="7"/>
      <c r="C21" s="7"/>
      <c r="D21" s="21"/>
      <c r="E21" s="21"/>
      <c r="F21" s="131"/>
      <c r="G21" s="21"/>
      <c r="H21" s="7"/>
      <c r="I21" s="21"/>
      <c r="J21" s="23"/>
      <c r="K21" s="572"/>
      <c r="L21" s="573"/>
    </row>
    <row r="22" spans="1:12" ht="22.5" customHeight="1">
      <c r="A22" s="22">
        <v>18</v>
      </c>
      <c r="B22" s="116" t="s">
        <v>276</v>
      </c>
      <c r="C22" s="117" t="s">
        <v>277</v>
      </c>
      <c r="D22" s="118" t="str">
        <f>'[7]1er crit.10m'!$K$4</f>
        <v>276</v>
      </c>
      <c r="E22" s="119" t="s">
        <v>256</v>
      </c>
      <c r="F22" s="132" t="s">
        <v>246</v>
      </c>
      <c r="G22" s="20"/>
      <c r="H22" s="6"/>
      <c r="I22" s="20"/>
      <c r="J22" s="24"/>
      <c r="K22" s="574"/>
      <c r="L22" s="575"/>
    </row>
    <row r="23" spans="1:12" ht="22.5" customHeight="1">
      <c r="A23" s="22">
        <v>19</v>
      </c>
      <c r="B23" s="134" t="s">
        <v>254</v>
      </c>
      <c r="C23" s="135" t="s">
        <v>255</v>
      </c>
      <c r="D23" s="136" t="str">
        <f>'[8]1er crit.10m'!$K$4</f>
        <v>002</v>
      </c>
      <c r="E23" s="137" t="s">
        <v>256</v>
      </c>
      <c r="F23" s="131" t="s">
        <v>246</v>
      </c>
      <c r="G23" s="21"/>
      <c r="H23" s="7"/>
      <c r="I23" s="21"/>
      <c r="J23" s="23"/>
      <c r="K23" s="572"/>
      <c r="L23" s="573"/>
    </row>
    <row r="24" spans="1:12" ht="22.5" customHeight="1">
      <c r="A24" s="22">
        <v>20</v>
      </c>
      <c r="B24" s="116" t="s">
        <v>259</v>
      </c>
      <c r="C24" s="117" t="s">
        <v>260</v>
      </c>
      <c r="D24" s="118" t="str">
        <f>'[8]1er crit.10m'!$K$4</f>
        <v>002</v>
      </c>
      <c r="E24" s="119" t="s">
        <v>261</v>
      </c>
      <c r="F24" s="132" t="s">
        <v>246</v>
      </c>
      <c r="G24" s="20"/>
      <c r="H24" s="6"/>
      <c r="I24" s="20"/>
      <c r="J24" s="20"/>
      <c r="K24" s="576"/>
      <c r="L24" s="576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E2"/>
  </mergeCells>
  <dataValidations count="1">
    <dataValidation type="list" operator="equal" allowBlank="1" sqref="E22:E24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7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4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317</v>
      </c>
      <c r="B3" s="577"/>
      <c r="C3" s="126" t="s">
        <v>325</v>
      </c>
      <c r="D3" s="562" t="s">
        <v>28</v>
      </c>
      <c r="E3" s="563"/>
      <c r="F3" s="126">
        <v>8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43">
        <v>1</v>
      </c>
      <c r="B5" s="134" t="s">
        <v>267</v>
      </c>
      <c r="C5" s="135" t="s">
        <v>268</v>
      </c>
      <c r="D5" s="136" t="str">
        <f>'[8]1er crit.10m'!$K$4</f>
        <v>002</v>
      </c>
      <c r="E5" s="137" t="s">
        <v>266</v>
      </c>
      <c r="F5" s="88" t="s">
        <v>323</v>
      </c>
      <c r="G5" s="45"/>
      <c r="H5" s="45"/>
      <c r="I5" s="45"/>
      <c r="J5" s="85"/>
      <c r="K5" s="572"/>
      <c r="L5" s="573"/>
    </row>
    <row r="6" spans="1:12" ht="22.5" customHeight="1">
      <c r="A6" s="43">
        <v>2</v>
      </c>
      <c r="B6" s="116" t="s">
        <v>307</v>
      </c>
      <c r="C6" s="117" t="s">
        <v>308</v>
      </c>
      <c r="D6" s="118" t="str">
        <f>'[3]1er crit.10m'!$K$4</f>
        <v>170</v>
      </c>
      <c r="E6" s="119" t="s">
        <v>247</v>
      </c>
      <c r="F6" s="96"/>
      <c r="G6" s="76"/>
      <c r="H6" s="15"/>
      <c r="I6" s="42"/>
      <c r="J6" s="86"/>
      <c r="K6" s="574"/>
      <c r="L6" s="575"/>
    </row>
    <row r="7" spans="1:12" ht="22.5" customHeight="1">
      <c r="A7" s="43">
        <v>3</v>
      </c>
      <c r="B7" s="134" t="s">
        <v>284</v>
      </c>
      <c r="C7" s="135" t="s">
        <v>285</v>
      </c>
      <c r="D7" s="136" t="str">
        <f>'[7]1er crit.10m'!$K$4</f>
        <v>276</v>
      </c>
      <c r="E7" s="137" t="s">
        <v>286</v>
      </c>
      <c r="F7" s="88"/>
      <c r="G7" s="45"/>
      <c r="H7" s="45"/>
      <c r="I7" s="45"/>
      <c r="J7" s="85"/>
      <c r="K7" s="572"/>
      <c r="L7" s="573"/>
    </row>
    <row r="8" spans="1:12" ht="22.5" customHeight="1">
      <c r="A8" s="43">
        <v>4</v>
      </c>
      <c r="B8" s="15"/>
      <c r="C8" s="15"/>
      <c r="D8" s="82"/>
      <c r="E8" s="15"/>
      <c r="F8" s="15"/>
      <c r="G8" s="42"/>
      <c r="H8" s="42"/>
      <c r="I8" s="42"/>
      <c r="J8" s="86"/>
      <c r="K8" s="574"/>
      <c r="L8" s="575"/>
    </row>
    <row r="9" spans="1:12" ht="22.5" customHeight="1">
      <c r="A9" s="43">
        <v>5</v>
      </c>
      <c r="B9" s="79"/>
      <c r="C9" s="79"/>
      <c r="D9" s="81"/>
      <c r="E9" s="79"/>
      <c r="F9" s="88"/>
      <c r="G9" s="45"/>
      <c r="H9" s="45"/>
      <c r="I9" s="45"/>
      <c r="J9" s="85"/>
      <c r="K9" s="572"/>
      <c r="L9" s="573"/>
    </row>
    <row r="10" spans="1:12" ht="22.5" customHeight="1">
      <c r="A10" s="43">
        <v>6</v>
      </c>
      <c r="B10" s="42"/>
      <c r="C10" s="42"/>
      <c r="D10" s="42"/>
      <c r="E10" s="42"/>
      <c r="F10" s="87"/>
      <c r="G10" s="42"/>
      <c r="H10" s="42"/>
      <c r="I10" s="42"/>
      <c r="J10" s="86"/>
      <c r="K10" s="574"/>
      <c r="L10" s="575"/>
    </row>
    <row r="11" spans="1:12" ht="22.5" customHeight="1">
      <c r="A11" s="43">
        <v>7</v>
      </c>
      <c r="B11" s="45"/>
      <c r="C11" s="45"/>
      <c r="D11" s="45"/>
      <c r="E11" s="45"/>
      <c r="F11" s="88"/>
      <c r="G11" s="45"/>
      <c r="H11" s="45"/>
      <c r="I11" s="45"/>
      <c r="J11" s="85"/>
      <c r="K11" s="572"/>
      <c r="L11" s="573"/>
    </row>
    <row r="12" spans="1:12" ht="22.5" customHeight="1">
      <c r="A12" s="43">
        <v>8</v>
      </c>
      <c r="B12" s="42"/>
      <c r="C12" s="42"/>
      <c r="D12" s="42"/>
      <c r="E12" s="42"/>
      <c r="F12" s="87"/>
      <c r="G12" s="42"/>
      <c r="H12" s="42"/>
      <c r="I12" s="42"/>
      <c r="J12" s="86"/>
      <c r="K12" s="574"/>
      <c r="L12" s="575"/>
    </row>
    <row r="13" spans="1:12" ht="22.5" customHeight="1">
      <c r="A13" s="43">
        <v>9</v>
      </c>
      <c r="B13" s="45"/>
      <c r="C13" s="45"/>
      <c r="D13" s="45"/>
      <c r="E13" s="45"/>
      <c r="F13" s="88"/>
      <c r="G13" s="45"/>
      <c r="H13" s="45"/>
      <c r="I13" s="45"/>
      <c r="J13" s="85"/>
      <c r="K13" s="572"/>
      <c r="L13" s="573"/>
    </row>
    <row r="14" spans="1:12" ht="22.5" customHeight="1">
      <c r="A14" s="43">
        <v>10</v>
      </c>
      <c r="B14" s="42"/>
      <c r="C14" s="42"/>
      <c r="D14" s="42"/>
      <c r="E14" s="42"/>
      <c r="F14" s="87"/>
      <c r="G14" s="42"/>
      <c r="H14" s="42"/>
      <c r="I14" s="42"/>
      <c r="J14" s="86"/>
      <c r="K14" s="574"/>
      <c r="L14" s="575"/>
    </row>
    <row r="15" spans="1:12" ht="22.5" customHeight="1">
      <c r="A15" s="43">
        <v>11</v>
      </c>
      <c r="B15" s="45"/>
      <c r="C15" s="45"/>
      <c r="D15" s="45"/>
      <c r="E15" s="45"/>
      <c r="F15" s="88"/>
      <c r="G15" s="45"/>
      <c r="H15" s="45"/>
      <c r="I15" s="45"/>
      <c r="J15" s="85"/>
      <c r="K15" s="572"/>
      <c r="L15" s="573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86"/>
      <c r="K16" s="574"/>
      <c r="L16" s="575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85"/>
      <c r="K17" s="572"/>
      <c r="L17" s="573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86"/>
      <c r="K18" s="574"/>
      <c r="L18" s="575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85"/>
      <c r="K19" s="572"/>
      <c r="L19" s="573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86"/>
      <c r="K20" s="574"/>
      <c r="L20" s="575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85"/>
      <c r="K21" s="572"/>
      <c r="L21" s="573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86"/>
      <c r="K22" s="574"/>
      <c r="L22" s="575"/>
    </row>
    <row r="23" spans="1:12" ht="22.5" customHeight="1">
      <c r="A23" s="43">
        <v>19</v>
      </c>
      <c r="B23" s="134" t="s">
        <v>274</v>
      </c>
      <c r="C23" s="135" t="s">
        <v>275</v>
      </c>
      <c r="D23" s="136" t="str">
        <f>'[7]1er crit.10m'!$K$4</f>
        <v>276</v>
      </c>
      <c r="E23" s="137" t="s">
        <v>256</v>
      </c>
      <c r="F23" s="88"/>
      <c r="G23" s="45"/>
      <c r="H23" s="45"/>
      <c r="I23" s="45"/>
      <c r="J23" s="85"/>
      <c r="K23" s="572"/>
      <c r="L23" s="573"/>
    </row>
    <row r="24" spans="1:12" ht="22.5" customHeight="1">
      <c r="A24" s="43">
        <v>20</v>
      </c>
      <c r="B24" s="117" t="s">
        <v>302</v>
      </c>
      <c r="C24" s="117" t="s">
        <v>304</v>
      </c>
      <c r="D24" s="118" t="str">
        <f>'[3]1er crit.10m'!$K$4</f>
        <v>170</v>
      </c>
      <c r="E24" s="119" t="s">
        <v>286</v>
      </c>
      <c r="F24" s="87"/>
      <c r="G24" s="42"/>
      <c r="H24" s="42"/>
      <c r="I24" s="42"/>
      <c r="J24" s="87"/>
      <c r="K24" s="576"/>
      <c r="L24" s="576"/>
    </row>
  </sheetData>
  <sheetProtection/>
  <mergeCells count="29"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K18:L18"/>
    <mergeCell ref="K19:L19"/>
    <mergeCell ref="K20:L20"/>
    <mergeCell ref="K21:L21"/>
    <mergeCell ref="K22:L22"/>
  </mergeCells>
  <dataValidations count="1">
    <dataValidation type="list" operator="equal" allowBlank="1" sqref="E5:E7 E23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582"/>
      <c r="B5" s="8" t="s">
        <v>0</v>
      </c>
      <c r="C5" s="8" t="s">
        <v>2</v>
      </c>
      <c r="D5" s="8" t="s">
        <v>9</v>
      </c>
      <c r="E5" s="582" t="s">
        <v>11</v>
      </c>
      <c r="F5" s="582" t="s">
        <v>12</v>
      </c>
    </row>
    <row r="6" spans="1:6" ht="15.75">
      <c r="A6" s="582"/>
      <c r="B6" s="8" t="s">
        <v>1</v>
      </c>
      <c r="C6" s="8" t="s">
        <v>3</v>
      </c>
      <c r="D6" s="8" t="s">
        <v>10</v>
      </c>
      <c r="E6" s="582"/>
      <c r="F6" s="582"/>
    </row>
    <row r="7" spans="1:6" ht="15">
      <c r="A7" s="576">
        <v>1</v>
      </c>
      <c r="B7" s="5"/>
      <c r="C7" s="5"/>
      <c r="D7" s="5"/>
      <c r="E7" s="583"/>
      <c r="F7" s="583"/>
    </row>
    <row r="8" spans="1:6" ht="15">
      <c r="A8" s="576"/>
      <c r="B8" s="5"/>
      <c r="C8" s="5"/>
      <c r="D8" s="5"/>
      <c r="E8" s="583"/>
      <c r="F8" s="583"/>
    </row>
    <row r="9" spans="1:6" ht="15">
      <c r="A9" s="576">
        <v>2</v>
      </c>
      <c r="B9" s="3"/>
      <c r="C9" s="3"/>
      <c r="D9" s="3"/>
      <c r="E9" s="576"/>
      <c r="F9" s="576"/>
    </row>
    <row r="10" spans="1:6" ht="15">
      <c r="A10" s="576"/>
      <c r="B10" s="3"/>
      <c r="C10" s="3"/>
      <c r="D10" s="3"/>
      <c r="E10" s="576"/>
      <c r="F10" s="576"/>
    </row>
    <row r="11" spans="1:6" ht="15">
      <c r="A11" s="576">
        <v>3</v>
      </c>
      <c r="B11" s="5"/>
      <c r="C11" s="5"/>
      <c r="D11" s="5"/>
      <c r="E11" s="583"/>
      <c r="F11" s="583"/>
    </row>
    <row r="12" spans="1:6" ht="15">
      <c r="A12" s="576"/>
      <c r="B12" s="5"/>
      <c r="C12" s="5"/>
      <c r="D12" s="5"/>
      <c r="E12" s="583"/>
      <c r="F12" s="583"/>
    </row>
    <row r="13" spans="1:6" ht="15">
      <c r="A13" s="576">
        <v>4</v>
      </c>
      <c r="B13" s="3"/>
      <c r="C13" s="3"/>
      <c r="D13" s="3"/>
      <c r="E13" s="576"/>
      <c r="F13" s="576"/>
    </row>
    <row r="14" spans="1:6" ht="15">
      <c r="A14" s="576"/>
      <c r="B14" s="3"/>
      <c r="C14" s="3"/>
      <c r="D14" s="3"/>
      <c r="E14" s="576"/>
      <c r="F14" s="576"/>
    </row>
    <row r="15" spans="1:6" ht="15">
      <c r="A15" s="576">
        <v>5</v>
      </c>
      <c r="B15" s="5"/>
      <c r="C15" s="5"/>
      <c r="D15" s="5"/>
      <c r="E15" s="583"/>
      <c r="F15" s="583"/>
    </row>
    <row r="16" spans="1:6" ht="15">
      <c r="A16" s="576"/>
      <c r="B16" s="5"/>
      <c r="C16" s="5"/>
      <c r="D16" s="5"/>
      <c r="E16" s="583"/>
      <c r="F16" s="583"/>
    </row>
    <row r="17" spans="1:6" ht="15">
      <c r="A17" s="576">
        <v>6</v>
      </c>
      <c r="B17" s="3"/>
      <c r="C17" s="3"/>
      <c r="D17" s="3"/>
      <c r="E17" s="576"/>
      <c r="F17" s="576"/>
    </row>
    <row r="18" spans="1:6" ht="15">
      <c r="A18" s="576"/>
      <c r="B18" s="3"/>
      <c r="C18" s="3"/>
      <c r="D18" s="3"/>
      <c r="E18" s="576"/>
      <c r="F18" s="576"/>
    </row>
    <row r="19" spans="1:6" ht="15">
      <c r="A19" s="576">
        <v>7</v>
      </c>
      <c r="B19" s="5"/>
      <c r="C19" s="5"/>
      <c r="D19" s="5"/>
      <c r="E19" s="583"/>
      <c r="F19" s="583"/>
    </row>
    <row r="20" spans="1:6" ht="15">
      <c r="A20" s="576"/>
      <c r="B20" s="5"/>
      <c r="C20" s="5"/>
      <c r="D20" s="5"/>
      <c r="E20" s="583"/>
      <c r="F20" s="583"/>
    </row>
    <row r="21" spans="1:6" ht="15">
      <c r="A21" s="576">
        <v>8</v>
      </c>
      <c r="B21" s="3"/>
      <c r="C21" s="3"/>
      <c r="D21" s="3"/>
      <c r="E21" s="576"/>
      <c r="F21" s="576"/>
    </row>
    <row r="22" spans="1:6" ht="15">
      <c r="A22" s="576"/>
      <c r="B22" s="3"/>
      <c r="C22" s="3"/>
      <c r="D22" s="3"/>
      <c r="E22" s="576"/>
      <c r="F22" s="576"/>
    </row>
    <row r="23" spans="1:6" ht="15">
      <c r="A23" s="576">
        <v>9</v>
      </c>
      <c r="B23" s="5"/>
      <c r="C23" s="5"/>
      <c r="D23" s="5"/>
      <c r="E23" s="583"/>
      <c r="F23" s="583"/>
    </row>
    <row r="24" spans="1:6" ht="15">
      <c r="A24" s="576"/>
      <c r="B24" s="5"/>
      <c r="C24" s="5"/>
      <c r="D24" s="5"/>
      <c r="E24" s="583"/>
      <c r="F24" s="583"/>
    </row>
    <row r="25" spans="1:6" ht="15">
      <c r="A25" s="576">
        <v>10</v>
      </c>
      <c r="B25" s="3"/>
      <c r="C25" s="3"/>
      <c r="D25" s="3"/>
      <c r="E25" s="576"/>
      <c r="F25" s="576"/>
    </row>
    <row r="26" spans="1:6" ht="15">
      <c r="A26" s="576"/>
      <c r="B26" s="3"/>
      <c r="C26" s="3"/>
      <c r="D26" s="3"/>
      <c r="E26" s="576"/>
      <c r="F26" s="576"/>
    </row>
    <row r="27" spans="1:6" ht="15">
      <c r="A27" s="576">
        <v>11</v>
      </c>
      <c r="B27" s="5"/>
      <c r="C27" s="5"/>
      <c r="D27" s="5"/>
      <c r="E27" s="583"/>
      <c r="F27" s="583"/>
    </row>
    <row r="28" spans="1:6" ht="15">
      <c r="A28" s="576"/>
      <c r="B28" s="5"/>
      <c r="C28" s="5"/>
      <c r="D28" s="5"/>
      <c r="E28" s="583"/>
      <c r="F28" s="583"/>
    </row>
    <row r="29" spans="1:6" ht="15">
      <c r="A29" s="576">
        <v>12</v>
      </c>
      <c r="B29" s="3"/>
      <c r="C29" s="3"/>
      <c r="D29" s="3"/>
      <c r="E29" s="576"/>
      <c r="F29" s="576"/>
    </row>
    <row r="30" spans="1:6" ht="15">
      <c r="A30" s="576"/>
      <c r="B30" s="3"/>
      <c r="C30" s="3"/>
      <c r="D30" s="3"/>
      <c r="E30" s="576"/>
      <c r="F30" s="576"/>
    </row>
    <row r="31" spans="1:6" ht="15">
      <c r="A31" s="576">
        <v>13</v>
      </c>
      <c r="B31" s="5"/>
      <c r="C31" s="5"/>
      <c r="D31" s="5"/>
      <c r="E31" s="583"/>
      <c r="F31" s="583"/>
    </row>
    <row r="32" spans="1:6" ht="15">
      <c r="A32" s="576"/>
      <c r="B32" s="5"/>
      <c r="C32" s="5"/>
      <c r="D32" s="5"/>
      <c r="E32" s="583"/>
      <c r="F32" s="583"/>
    </row>
    <row r="33" spans="1:6" ht="15">
      <c r="A33" s="576">
        <v>14</v>
      </c>
      <c r="B33" s="3"/>
      <c r="C33" s="3"/>
      <c r="D33" s="3"/>
      <c r="E33" s="576"/>
      <c r="F33" s="576"/>
    </row>
    <row r="34" spans="1:6" ht="15">
      <c r="A34" s="576"/>
      <c r="B34" s="3"/>
      <c r="C34" s="3"/>
      <c r="D34" s="3"/>
      <c r="E34" s="576"/>
      <c r="F34" s="576"/>
    </row>
    <row r="35" spans="1:6" ht="15">
      <c r="A35" s="576">
        <v>15</v>
      </c>
      <c r="B35" s="5"/>
      <c r="C35" s="5"/>
      <c r="D35" s="5"/>
      <c r="E35" s="583"/>
      <c r="F35" s="583"/>
    </row>
    <row r="36" spans="1:6" ht="15">
      <c r="A36" s="576"/>
      <c r="B36" s="5"/>
      <c r="C36" s="5"/>
      <c r="D36" s="5"/>
      <c r="E36" s="583"/>
      <c r="F36" s="583"/>
    </row>
    <row r="37" spans="1:6" ht="15">
      <c r="A37" s="576">
        <v>16</v>
      </c>
      <c r="B37" s="3"/>
      <c r="C37" s="3"/>
      <c r="D37" s="3"/>
      <c r="E37" s="576"/>
      <c r="F37" s="576"/>
    </row>
    <row r="38" spans="1:6" ht="15">
      <c r="A38" s="576"/>
      <c r="B38" s="3"/>
      <c r="C38" s="3"/>
      <c r="D38" s="3"/>
      <c r="E38" s="576"/>
      <c r="F38" s="576"/>
    </row>
    <row r="39" spans="1:6" ht="15">
      <c r="A39" s="576">
        <v>17</v>
      </c>
      <c r="B39" s="5"/>
      <c r="C39" s="5"/>
      <c r="D39" s="5"/>
      <c r="E39" s="583"/>
      <c r="F39" s="583"/>
    </row>
    <row r="40" spans="1:6" ht="15">
      <c r="A40" s="576"/>
      <c r="B40" s="5"/>
      <c r="C40" s="5"/>
      <c r="D40" s="5"/>
      <c r="E40" s="583"/>
      <c r="F40" s="583"/>
    </row>
    <row r="41" spans="1:6" ht="15">
      <c r="A41" s="576">
        <v>18</v>
      </c>
      <c r="B41" s="3"/>
      <c r="C41" s="3"/>
      <c r="D41" s="3"/>
      <c r="E41" s="576"/>
      <c r="F41" s="576"/>
    </row>
    <row r="42" spans="1:6" ht="15">
      <c r="A42" s="576"/>
      <c r="B42" s="3"/>
      <c r="C42" s="3"/>
      <c r="D42" s="3"/>
      <c r="E42" s="576"/>
      <c r="F42" s="576"/>
    </row>
    <row r="43" spans="1:6" ht="15">
      <c r="A43" s="576">
        <v>19</v>
      </c>
      <c r="B43" s="5"/>
      <c r="C43" s="5"/>
      <c r="D43" s="5"/>
      <c r="E43" s="583"/>
      <c r="F43" s="583"/>
    </row>
    <row r="44" spans="1:6" ht="15">
      <c r="A44" s="576"/>
      <c r="B44" s="5"/>
      <c r="C44" s="5"/>
      <c r="D44" s="5"/>
      <c r="E44" s="583"/>
      <c r="F44" s="583"/>
    </row>
    <row r="45" spans="1:6" ht="15">
      <c r="A45" s="576">
        <v>20</v>
      </c>
      <c r="B45" s="3"/>
      <c r="C45" s="3"/>
      <c r="D45" s="3"/>
      <c r="E45" s="576"/>
      <c r="F45" s="576"/>
    </row>
    <row r="46" spans="1:6" ht="15">
      <c r="A46" s="576"/>
      <c r="B46" s="3"/>
      <c r="C46" s="3"/>
      <c r="D46" s="3"/>
      <c r="E46" s="576"/>
      <c r="F46" s="576"/>
    </row>
    <row r="47" spans="1:6" ht="15">
      <c r="A47" s="576">
        <v>21</v>
      </c>
      <c r="B47" s="5"/>
      <c r="C47" s="5"/>
      <c r="D47" s="5"/>
      <c r="E47" s="583"/>
      <c r="F47" s="583"/>
    </row>
    <row r="48" spans="1:6" ht="15">
      <c r="A48" s="576"/>
      <c r="B48" s="5"/>
      <c r="C48" s="5"/>
      <c r="D48" s="5"/>
      <c r="E48" s="583"/>
      <c r="F48" s="583"/>
    </row>
    <row r="49" spans="1:6" ht="15">
      <c r="A49" s="576"/>
      <c r="B49" s="3"/>
      <c r="C49" s="3"/>
      <c r="D49" s="3"/>
      <c r="E49" s="576"/>
      <c r="F49" s="576"/>
    </row>
    <row r="50" spans="1:6" ht="15">
      <c r="A50" s="576"/>
      <c r="B50" s="3"/>
      <c r="C50" s="3"/>
      <c r="D50" s="3"/>
      <c r="E50" s="576"/>
      <c r="F50" s="576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1" customFormat="1" ht="18.75">
      <c r="A1" s="35" t="s">
        <v>16</v>
      </c>
      <c r="B1" s="35" t="s">
        <v>125</v>
      </c>
      <c r="C1" s="599" t="s">
        <v>126</v>
      </c>
      <c r="D1" s="599"/>
      <c r="E1" s="599"/>
      <c r="F1" s="599"/>
      <c r="G1" s="599"/>
      <c r="H1" s="599"/>
      <c r="I1" s="44"/>
      <c r="J1" s="35" t="s">
        <v>15</v>
      </c>
      <c r="K1" s="35" t="s">
        <v>127</v>
      </c>
      <c r="L1" s="599" t="s">
        <v>124</v>
      </c>
      <c r="M1" s="599"/>
      <c r="N1" s="599"/>
      <c r="O1" s="599"/>
      <c r="P1" s="599"/>
      <c r="Q1" s="599"/>
      <c r="R1" s="599">
        <v>2017</v>
      </c>
      <c r="S1" s="599"/>
    </row>
    <row r="2" spans="1:19" s="55" customFormat="1" ht="15.75">
      <c r="A2" s="52" t="s">
        <v>83</v>
      </c>
      <c r="B2" s="56">
        <v>42798</v>
      </c>
      <c r="C2" s="53" t="s">
        <v>128</v>
      </c>
      <c r="D2" s="53">
        <v>1</v>
      </c>
      <c r="E2" s="600" t="s">
        <v>20</v>
      </c>
      <c r="F2" s="601"/>
      <c r="G2" s="601"/>
      <c r="H2" s="602"/>
      <c r="I2" s="54"/>
      <c r="J2" s="52" t="s">
        <v>83</v>
      </c>
      <c r="K2" s="56">
        <v>42798</v>
      </c>
      <c r="L2" s="600" t="s">
        <v>128</v>
      </c>
      <c r="M2" s="601"/>
      <c r="N2" s="602"/>
      <c r="O2" s="53">
        <v>2</v>
      </c>
      <c r="P2" s="600" t="s">
        <v>18</v>
      </c>
      <c r="Q2" s="601"/>
      <c r="R2" s="601"/>
      <c r="S2" s="602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562" t="s">
        <v>17</v>
      </c>
      <c r="M3" s="581"/>
      <c r="N3" s="563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6" t="s">
        <v>88</v>
      </c>
      <c r="B4" s="46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6">
        <v>1</v>
      </c>
      <c r="J4" s="65" t="s">
        <v>84</v>
      </c>
      <c r="K4" s="65" t="s">
        <v>40</v>
      </c>
      <c r="L4" s="603" t="s">
        <v>133</v>
      </c>
      <c r="M4" s="604"/>
      <c r="N4" s="605"/>
      <c r="O4" s="28" t="s">
        <v>36</v>
      </c>
      <c r="P4" s="28">
        <v>1</v>
      </c>
      <c r="Q4" s="28"/>
      <c r="R4" s="28"/>
      <c r="S4" s="28"/>
    </row>
    <row r="5" spans="1:19" ht="18.75" customHeight="1">
      <c r="A5" s="47" t="s">
        <v>92</v>
      </c>
      <c r="B5" s="47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7">
        <v>2</v>
      </c>
      <c r="J5" s="42" t="s">
        <v>87</v>
      </c>
      <c r="K5" s="42" t="s">
        <v>41</v>
      </c>
      <c r="L5" s="612" t="s">
        <v>133</v>
      </c>
      <c r="M5" s="613"/>
      <c r="N5" s="614"/>
      <c r="O5" s="29" t="s">
        <v>38</v>
      </c>
      <c r="P5" s="29"/>
      <c r="Q5" s="29">
        <v>1</v>
      </c>
      <c r="R5" s="29"/>
      <c r="S5" s="29"/>
    </row>
    <row r="6" spans="1:19" ht="18.75" customHeight="1">
      <c r="A6" s="45" t="s">
        <v>106</v>
      </c>
      <c r="B6" s="45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5">
        <v>3</v>
      </c>
      <c r="J6" s="45" t="s">
        <v>85</v>
      </c>
      <c r="K6" s="45" t="s">
        <v>86</v>
      </c>
      <c r="L6" s="587" t="s">
        <v>133</v>
      </c>
      <c r="M6" s="588"/>
      <c r="N6" s="589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584" t="s">
        <v>134</v>
      </c>
      <c r="M7" s="585"/>
      <c r="N7" s="586"/>
      <c r="O7" s="14" t="s">
        <v>35</v>
      </c>
      <c r="P7" s="15">
        <v>1</v>
      </c>
      <c r="Q7" s="15"/>
      <c r="R7" s="15"/>
      <c r="S7" s="15"/>
    </row>
    <row r="8" spans="1:19" ht="18.75" customHeight="1">
      <c r="A8" s="58" t="s">
        <v>71</v>
      </c>
      <c r="B8" s="58" t="s">
        <v>72</v>
      </c>
      <c r="C8" s="58" t="s">
        <v>135</v>
      </c>
      <c r="D8" s="27" t="s">
        <v>58</v>
      </c>
      <c r="E8" s="27">
        <v>1</v>
      </c>
      <c r="F8" s="27"/>
      <c r="G8" s="27"/>
      <c r="H8" s="27"/>
      <c r="I8" s="45">
        <v>5</v>
      </c>
      <c r="J8" s="45" t="s">
        <v>113</v>
      </c>
      <c r="K8" s="45" t="s">
        <v>114</v>
      </c>
      <c r="L8" s="587" t="s">
        <v>134</v>
      </c>
      <c r="M8" s="588"/>
      <c r="N8" s="589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584" t="s">
        <v>134</v>
      </c>
      <c r="M9" s="585"/>
      <c r="N9" s="586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5">
        <v>7</v>
      </c>
      <c r="J10" s="45" t="s">
        <v>61</v>
      </c>
      <c r="K10" s="45" t="s">
        <v>62</v>
      </c>
      <c r="L10" s="587" t="s">
        <v>134</v>
      </c>
      <c r="M10" s="588"/>
      <c r="N10" s="589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584" t="s">
        <v>134</v>
      </c>
      <c r="M11" s="585"/>
      <c r="N11" s="586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5">
        <v>9</v>
      </c>
      <c r="J12" s="45" t="s">
        <v>73</v>
      </c>
      <c r="K12" s="45" t="s">
        <v>74</v>
      </c>
      <c r="L12" s="587" t="s">
        <v>135</v>
      </c>
      <c r="M12" s="588"/>
      <c r="N12" s="589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609" t="s">
        <v>13</v>
      </c>
      <c r="M13" s="610"/>
      <c r="N13" s="611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5">
        <v>11</v>
      </c>
      <c r="J14" s="45" t="s">
        <v>64</v>
      </c>
      <c r="K14" s="45" t="s">
        <v>62</v>
      </c>
      <c r="L14" s="587" t="s">
        <v>13</v>
      </c>
      <c r="M14" s="588"/>
      <c r="N14" s="589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6" t="s">
        <v>162</v>
      </c>
      <c r="K15" s="15" t="s">
        <v>163</v>
      </c>
      <c r="L15" s="596" t="s">
        <v>164</v>
      </c>
      <c r="M15" s="597"/>
      <c r="N15" s="598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5">
        <v>13</v>
      </c>
      <c r="J16" s="27" t="s">
        <v>165</v>
      </c>
      <c r="K16" s="27" t="s">
        <v>41</v>
      </c>
      <c r="L16" s="587" t="s">
        <v>164</v>
      </c>
      <c r="M16" s="588"/>
      <c r="N16" s="589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596" t="s">
        <v>164</v>
      </c>
      <c r="M17" s="597"/>
      <c r="N17" s="598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5">
        <v>15</v>
      </c>
      <c r="J18" s="27" t="s">
        <v>168</v>
      </c>
      <c r="K18" s="27" t="s">
        <v>169</v>
      </c>
      <c r="L18" s="587" t="s">
        <v>164</v>
      </c>
      <c r="M18" s="588"/>
      <c r="N18" s="589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596" t="s">
        <v>176</v>
      </c>
      <c r="M19" s="597"/>
      <c r="N19" s="598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5">
        <v>17</v>
      </c>
      <c r="J20" s="27" t="s">
        <v>177</v>
      </c>
      <c r="K20" s="27" t="s">
        <v>47</v>
      </c>
      <c r="L20" s="587" t="s">
        <v>176</v>
      </c>
      <c r="M20" s="588"/>
      <c r="N20" s="589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596" t="s">
        <v>216</v>
      </c>
      <c r="M21" s="597"/>
      <c r="N21" s="598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5">
        <v>19</v>
      </c>
      <c r="J22" s="27" t="s">
        <v>213</v>
      </c>
      <c r="K22" s="27" t="s">
        <v>217</v>
      </c>
      <c r="L22" s="587" t="s">
        <v>216</v>
      </c>
      <c r="M22" s="588"/>
      <c r="N22" s="589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59" t="s">
        <v>49</v>
      </c>
      <c r="B23" s="59" t="s">
        <v>51</v>
      </c>
      <c r="C23" s="59" t="s">
        <v>136</v>
      </c>
      <c r="D23" s="59" t="s">
        <v>38</v>
      </c>
      <c r="E23" s="59"/>
      <c r="F23" s="59"/>
      <c r="G23" s="59"/>
      <c r="H23" s="59">
        <v>1</v>
      </c>
      <c r="I23" s="14">
        <v>20</v>
      </c>
      <c r="J23" s="59" t="s">
        <v>213</v>
      </c>
      <c r="K23" s="59" t="s">
        <v>218</v>
      </c>
      <c r="L23" s="590" t="s">
        <v>216</v>
      </c>
      <c r="M23" s="591"/>
      <c r="N23" s="592"/>
      <c r="O23" s="59" t="s">
        <v>38</v>
      </c>
      <c r="P23" s="59"/>
      <c r="Q23" s="59"/>
      <c r="R23" s="59"/>
      <c r="S23" s="59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0"/>
      <c r="J24" s="30" t="s">
        <v>75</v>
      </c>
      <c r="K24" s="30" t="s">
        <v>76</v>
      </c>
      <c r="L24" s="593"/>
      <c r="M24" s="594"/>
      <c r="N24" s="595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0"/>
      <c r="J25" s="30"/>
      <c r="K25" s="30"/>
      <c r="L25" s="593"/>
      <c r="M25" s="594"/>
      <c r="N25" s="595"/>
      <c r="O25" s="30"/>
      <c r="P25" s="30"/>
      <c r="Q25" s="30"/>
      <c r="R25" s="30"/>
      <c r="S25" s="30"/>
    </row>
    <row r="26" spans="1:19" s="61" customFormat="1" ht="22.5" customHeight="1">
      <c r="A26" s="552" t="s">
        <v>138</v>
      </c>
      <c r="B26" s="553"/>
      <c r="C26" s="554"/>
      <c r="D26" s="60">
        <f>SUM(E26:H26)</f>
        <v>13</v>
      </c>
      <c r="E26" s="60">
        <f>SUM(E4:E23)</f>
        <v>8</v>
      </c>
      <c r="F26" s="60">
        <f>SUM(F4:F23)</f>
        <v>4</v>
      </c>
      <c r="G26" s="60">
        <f>SUM(G4:G23)</f>
        <v>0</v>
      </c>
      <c r="H26" s="60">
        <f>SUM(H4:H23)</f>
        <v>1</v>
      </c>
      <c r="I26" s="60"/>
      <c r="J26" s="552" t="s">
        <v>138</v>
      </c>
      <c r="K26" s="553"/>
      <c r="L26" s="553"/>
      <c r="M26" s="553"/>
      <c r="N26" s="554"/>
      <c r="O26" s="60">
        <f>SUM(P26:S26)</f>
        <v>20</v>
      </c>
      <c r="P26" s="60">
        <f>SUM(P4:P23)</f>
        <v>12</v>
      </c>
      <c r="Q26" s="60">
        <f>SUM(Q4:Q23)</f>
        <v>7</v>
      </c>
      <c r="R26" s="60">
        <f>SUM(R4:R23)</f>
        <v>0</v>
      </c>
      <c r="S26" s="60">
        <f>SUM(S4:S23)</f>
        <v>1</v>
      </c>
    </row>
    <row r="27" spans="1:19" s="51" customFormat="1" ht="18.75">
      <c r="A27" s="35" t="s">
        <v>16</v>
      </c>
      <c r="B27" s="35" t="s">
        <v>125</v>
      </c>
      <c r="C27" s="599" t="s">
        <v>126</v>
      </c>
      <c r="D27" s="599"/>
      <c r="E27" s="599"/>
      <c r="F27" s="599"/>
      <c r="G27" s="599"/>
      <c r="H27" s="599"/>
      <c r="I27" s="44"/>
      <c r="J27" s="35" t="s">
        <v>15</v>
      </c>
      <c r="K27" s="35" t="s">
        <v>127</v>
      </c>
      <c r="L27" s="599" t="s">
        <v>124</v>
      </c>
      <c r="M27" s="599"/>
      <c r="N27" s="599"/>
      <c r="O27" s="599"/>
      <c r="P27" s="599"/>
      <c r="Q27" s="599"/>
      <c r="R27" s="599">
        <v>2017</v>
      </c>
      <c r="S27" s="599"/>
    </row>
    <row r="28" spans="1:19" s="55" customFormat="1" ht="15.75">
      <c r="A28" s="52" t="s">
        <v>83</v>
      </c>
      <c r="B28" s="56">
        <v>42798</v>
      </c>
      <c r="C28" s="53" t="s">
        <v>128</v>
      </c>
      <c r="D28" s="53" t="s">
        <v>129</v>
      </c>
      <c r="E28" s="600" t="s">
        <v>22</v>
      </c>
      <c r="F28" s="601"/>
      <c r="G28" s="601"/>
      <c r="H28" s="602"/>
      <c r="I28" s="54"/>
      <c r="J28" s="52" t="s">
        <v>83</v>
      </c>
      <c r="K28" s="56">
        <v>42798</v>
      </c>
      <c r="L28" s="600" t="s">
        <v>128</v>
      </c>
      <c r="M28" s="601"/>
      <c r="N28" s="602"/>
      <c r="O28" s="53" t="s">
        <v>130</v>
      </c>
      <c r="P28" s="600" t="s">
        <v>24</v>
      </c>
      <c r="Q28" s="601"/>
      <c r="R28" s="601"/>
      <c r="S28" s="602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562" t="s">
        <v>17</v>
      </c>
      <c r="M29" s="581"/>
      <c r="N29" s="563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6" t="s">
        <v>54</v>
      </c>
      <c r="B30" s="46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6">
        <v>1</v>
      </c>
      <c r="J30" s="46" t="s">
        <v>98</v>
      </c>
      <c r="K30" s="46" t="s">
        <v>99</v>
      </c>
      <c r="L30" s="603" t="s">
        <v>133</v>
      </c>
      <c r="M30" s="604"/>
      <c r="N30" s="605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7" t="s">
        <v>52</v>
      </c>
      <c r="B31" s="47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7">
        <v>2</v>
      </c>
      <c r="J31" s="47" t="s">
        <v>104</v>
      </c>
      <c r="K31" s="47" t="s">
        <v>105</v>
      </c>
      <c r="L31" s="606" t="s">
        <v>133</v>
      </c>
      <c r="M31" s="607"/>
      <c r="N31" s="608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5" t="s">
        <v>77</v>
      </c>
      <c r="B32" s="45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5">
        <v>3</v>
      </c>
      <c r="J32" s="45" t="s">
        <v>107</v>
      </c>
      <c r="K32" s="45" t="s">
        <v>108</v>
      </c>
      <c r="L32" s="603" t="s">
        <v>133</v>
      </c>
      <c r="M32" s="604"/>
      <c r="N32" s="605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584" t="s">
        <v>134</v>
      </c>
      <c r="M33" s="585"/>
      <c r="N33" s="586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5" t="s">
        <v>56</v>
      </c>
      <c r="B34" s="45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5">
        <v>5</v>
      </c>
      <c r="J34" s="45" t="s">
        <v>44</v>
      </c>
      <c r="K34" s="45" t="s">
        <v>45</v>
      </c>
      <c r="L34" s="587" t="s">
        <v>134</v>
      </c>
      <c r="M34" s="588"/>
      <c r="N34" s="589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7" t="s">
        <v>118</v>
      </c>
      <c r="K35" s="47" t="s">
        <v>99</v>
      </c>
      <c r="L35" s="584" t="s">
        <v>134</v>
      </c>
      <c r="M35" s="585"/>
      <c r="N35" s="586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5">
        <v>7</v>
      </c>
      <c r="J36" s="45" t="s">
        <v>53</v>
      </c>
      <c r="K36" s="45" t="s">
        <v>37</v>
      </c>
      <c r="L36" s="587" t="s">
        <v>136</v>
      </c>
      <c r="M36" s="588"/>
      <c r="N36" s="589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584" t="s">
        <v>135</v>
      </c>
      <c r="M37" s="585"/>
      <c r="N37" s="586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5">
        <v>9</v>
      </c>
      <c r="J38" s="45" t="s">
        <v>67</v>
      </c>
      <c r="K38" s="45" t="s">
        <v>68</v>
      </c>
      <c r="L38" s="587" t="s">
        <v>13</v>
      </c>
      <c r="M38" s="588"/>
      <c r="N38" s="589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609" t="s">
        <v>13</v>
      </c>
      <c r="M39" s="610"/>
      <c r="N39" s="611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5">
        <v>11</v>
      </c>
      <c r="J40" s="38" t="s">
        <v>144</v>
      </c>
      <c r="K40" s="38" t="s">
        <v>145</v>
      </c>
      <c r="L40" s="587" t="s">
        <v>141</v>
      </c>
      <c r="M40" s="588"/>
      <c r="N40" s="589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596" t="s">
        <v>141</v>
      </c>
      <c r="M41" s="597"/>
      <c r="N41" s="598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5">
        <v>13</v>
      </c>
      <c r="J42" s="38" t="s">
        <v>178</v>
      </c>
      <c r="K42" s="38" t="s">
        <v>179</v>
      </c>
      <c r="L42" s="587" t="s">
        <v>176</v>
      </c>
      <c r="M42" s="588"/>
      <c r="N42" s="589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584" t="s">
        <v>176</v>
      </c>
      <c r="M43" s="585"/>
      <c r="N43" s="586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5">
        <v>15</v>
      </c>
      <c r="J44" s="38" t="s">
        <v>182</v>
      </c>
      <c r="K44" s="38" t="s">
        <v>183</v>
      </c>
      <c r="L44" s="587" t="s">
        <v>176</v>
      </c>
      <c r="M44" s="588"/>
      <c r="N44" s="589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584" t="s">
        <v>176</v>
      </c>
      <c r="M45" s="585"/>
      <c r="N45" s="586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5">
        <v>17</v>
      </c>
      <c r="J46" s="38" t="s">
        <v>185</v>
      </c>
      <c r="K46" s="38" t="s">
        <v>186</v>
      </c>
      <c r="L46" s="587" t="s">
        <v>176</v>
      </c>
      <c r="M46" s="588"/>
      <c r="N46" s="589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584" t="s">
        <v>176</v>
      </c>
      <c r="M47" s="585"/>
      <c r="N47" s="586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5">
        <v>19</v>
      </c>
      <c r="J48" s="38"/>
      <c r="K48" s="38"/>
      <c r="L48" s="587"/>
      <c r="M48" s="588"/>
      <c r="N48" s="589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584"/>
      <c r="M49" s="585"/>
      <c r="N49" s="586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0"/>
      <c r="J50" s="40"/>
      <c r="K50" s="40"/>
      <c r="L50" s="593"/>
      <c r="M50" s="594"/>
      <c r="N50" s="595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0"/>
      <c r="J51" s="40"/>
      <c r="K51" s="40"/>
      <c r="L51" s="593"/>
      <c r="M51" s="594"/>
      <c r="N51" s="595"/>
      <c r="O51" s="40"/>
      <c r="P51" s="40"/>
      <c r="Q51" s="40"/>
      <c r="R51" s="40"/>
      <c r="S51" s="40"/>
    </row>
    <row r="52" spans="1:19" s="61" customFormat="1" ht="22.5" customHeight="1">
      <c r="A52" s="552" t="s">
        <v>138</v>
      </c>
      <c r="B52" s="553"/>
      <c r="C52" s="554"/>
      <c r="D52" s="60">
        <f>SUM(E52:H52)</f>
        <v>10</v>
      </c>
      <c r="E52" s="60">
        <f>SUM(E30:E49)</f>
        <v>8</v>
      </c>
      <c r="F52" s="60">
        <f>SUM(F30:F49)</f>
        <v>2</v>
      </c>
      <c r="G52" s="60">
        <f>SUM(G30:G49)</f>
        <v>0</v>
      </c>
      <c r="H52" s="60">
        <f>SUM(H30:H49)</f>
        <v>0</v>
      </c>
      <c r="I52" s="60"/>
      <c r="J52" s="552" t="s">
        <v>138</v>
      </c>
      <c r="K52" s="553"/>
      <c r="L52" s="553"/>
      <c r="M52" s="553"/>
      <c r="N52" s="554"/>
      <c r="O52" s="60">
        <f>SUM(P52:S52)</f>
        <v>18</v>
      </c>
      <c r="P52" s="60">
        <f>SUM(P30:P49)</f>
        <v>13</v>
      </c>
      <c r="Q52" s="60">
        <f>SUM(Q30:Q49)</f>
        <v>5</v>
      </c>
      <c r="R52" s="60">
        <f>SUM(R30:R49)</f>
        <v>0</v>
      </c>
      <c r="S52" s="60">
        <f>SUM(S30:S49)</f>
        <v>0</v>
      </c>
    </row>
    <row r="53" spans="1:19" s="51" customFormat="1" ht="18.75">
      <c r="A53" s="35" t="s">
        <v>16</v>
      </c>
      <c r="B53" s="35" t="s">
        <v>125</v>
      </c>
      <c r="C53" s="599" t="s">
        <v>126</v>
      </c>
      <c r="D53" s="599"/>
      <c r="E53" s="599"/>
      <c r="F53" s="599"/>
      <c r="G53" s="599"/>
      <c r="H53" s="599"/>
      <c r="I53" s="44"/>
      <c r="J53" s="35" t="s">
        <v>15</v>
      </c>
      <c r="K53" s="35" t="s">
        <v>127</v>
      </c>
      <c r="L53" s="599" t="s">
        <v>124</v>
      </c>
      <c r="M53" s="599"/>
      <c r="N53" s="599"/>
      <c r="O53" s="599"/>
      <c r="P53" s="599"/>
      <c r="Q53" s="599"/>
      <c r="R53" s="599">
        <v>2017</v>
      </c>
      <c r="S53" s="599"/>
    </row>
    <row r="54" spans="1:19" s="55" customFormat="1" ht="15.75">
      <c r="A54" s="52" t="s">
        <v>83</v>
      </c>
      <c r="B54" s="56">
        <v>42798</v>
      </c>
      <c r="C54" s="53" t="s">
        <v>128</v>
      </c>
      <c r="D54" s="53" t="s">
        <v>131</v>
      </c>
      <c r="E54" s="600" t="s">
        <v>26</v>
      </c>
      <c r="F54" s="601"/>
      <c r="G54" s="601"/>
      <c r="H54" s="602"/>
      <c r="I54" s="54"/>
      <c r="J54" s="52" t="s">
        <v>28</v>
      </c>
      <c r="K54" s="56">
        <v>42799</v>
      </c>
      <c r="L54" s="600" t="s">
        <v>128</v>
      </c>
      <c r="M54" s="601"/>
      <c r="N54" s="602"/>
      <c r="O54" s="53" t="s">
        <v>132</v>
      </c>
      <c r="P54" s="600" t="s">
        <v>29</v>
      </c>
      <c r="Q54" s="601"/>
      <c r="R54" s="601"/>
      <c r="S54" s="602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562" t="s">
        <v>17</v>
      </c>
      <c r="M55" s="581"/>
      <c r="N55" s="563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6" t="s">
        <v>100</v>
      </c>
      <c r="B56" s="46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6">
        <v>1</v>
      </c>
      <c r="J56" s="46" t="s">
        <v>96</v>
      </c>
      <c r="K56" s="46" t="s">
        <v>97</v>
      </c>
      <c r="L56" s="603" t="s">
        <v>133</v>
      </c>
      <c r="M56" s="604"/>
      <c r="N56" s="605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7" t="s">
        <v>90</v>
      </c>
      <c r="B57" s="47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7">
        <v>2</v>
      </c>
      <c r="J57" s="47" t="s">
        <v>102</v>
      </c>
      <c r="K57" s="47" t="s">
        <v>103</v>
      </c>
      <c r="L57" s="612" t="s">
        <v>133</v>
      </c>
      <c r="M57" s="613"/>
      <c r="N57" s="614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5" t="s">
        <v>109</v>
      </c>
      <c r="B58" s="45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5">
        <v>3</v>
      </c>
      <c r="J58" s="45" t="s">
        <v>120</v>
      </c>
      <c r="K58" s="45" t="s">
        <v>114</v>
      </c>
      <c r="L58" s="587" t="s">
        <v>13</v>
      </c>
      <c r="M58" s="588"/>
      <c r="N58" s="589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584" t="s">
        <v>136</v>
      </c>
      <c r="M59" s="585"/>
      <c r="N59" s="586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5">
        <v>5</v>
      </c>
      <c r="J60" s="45" t="s">
        <v>48</v>
      </c>
      <c r="K60" s="45" t="s">
        <v>47</v>
      </c>
      <c r="L60" s="587" t="s">
        <v>136</v>
      </c>
      <c r="M60" s="588"/>
      <c r="N60" s="589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584" t="s">
        <v>141</v>
      </c>
      <c r="M61" s="585"/>
      <c r="N61" s="586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5">
        <v>7</v>
      </c>
      <c r="J62" s="38" t="s">
        <v>170</v>
      </c>
      <c r="K62" s="38" t="s">
        <v>171</v>
      </c>
      <c r="L62" s="587" t="s">
        <v>164</v>
      </c>
      <c r="M62" s="588"/>
      <c r="N62" s="589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584" t="s">
        <v>164</v>
      </c>
      <c r="M63" s="585"/>
      <c r="N63" s="586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5">
        <v>9</v>
      </c>
      <c r="J64" s="38" t="s">
        <v>160</v>
      </c>
      <c r="K64" s="38" t="s">
        <v>207</v>
      </c>
      <c r="L64" s="587" t="s">
        <v>32</v>
      </c>
      <c r="M64" s="588"/>
      <c r="N64" s="589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584" t="s">
        <v>32</v>
      </c>
      <c r="M65" s="585"/>
      <c r="N65" s="586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5">
        <v>11</v>
      </c>
      <c r="J66" s="38" t="s">
        <v>209</v>
      </c>
      <c r="K66" s="38" t="s">
        <v>210</v>
      </c>
      <c r="L66" s="587" t="s">
        <v>32</v>
      </c>
      <c r="M66" s="588"/>
      <c r="N66" s="589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584" t="s">
        <v>32</v>
      </c>
      <c r="M67" s="585"/>
      <c r="N67" s="586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5">
        <v>13</v>
      </c>
      <c r="J68" s="38" t="s">
        <v>160</v>
      </c>
      <c r="K68" s="38" t="s">
        <v>212</v>
      </c>
      <c r="L68" s="587" t="s">
        <v>32</v>
      </c>
      <c r="M68" s="588"/>
      <c r="N68" s="589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584"/>
      <c r="M69" s="585"/>
      <c r="N69" s="586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5">
        <v>15</v>
      </c>
      <c r="J70" s="38"/>
      <c r="K70" s="38"/>
      <c r="L70" s="587"/>
      <c r="M70" s="588"/>
      <c r="N70" s="589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584"/>
      <c r="M71" s="585"/>
      <c r="N71" s="586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5">
        <v>17</v>
      </c>
      <c r="J72" s="38"/>
      <c r="K72" s="38"/>
      <c r="L72" s="587"/>
      <c r="M72" s="588"/>
      <c r="N72" s="589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584"/>
      <c r="M73" s="585"/>
      <c r="N73" s="586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5">
        <v>19</v>
      </c>
      <c r="J74" s="59" t="s">
        <v>219</v>
      </c>
      <c r="K74" s="59" t="s">
        <v>208</v>
      </c>
      <c r="L74" s="590" t="s">
        <v>34</v>
      </c>
      <c r="M74" s="591"/>
      <c r="N74" s="592"/>
      <c r="O74" s="59" t="s">
        <v>42</v>
      </c>
      <c r="P74" s="59"/>
      <c r="Q74" s="59"/>
      <c r="R74" s="59"/>
      <c r="S74" s="59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59" t="s">
        <v>94</v>
      </c>
      <c r="K75" s="59" t="s">
        <v>95</v>
      </c>
      <c r="L75" s="590" t="s">
        <v>133</v>
      </c>
      <c r="M75" s="591"/>
      <c r="N75" s="592"/>
      <c r="O75" s="59" t="s">
        <v>38</v>
      </c>
      <c r="P75" s="59"/>
      <c r="Q75" s="59"/>
      <c r="R75" s="59"/>
      <c r="S75" s="59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0"/>
      <c r="J76" s="40"/>
      <c r="K76" s="40"/>
      <c r="L76" s="593"/>
      <c r="M76" s="594"/>
      <c r="N76" s="595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0"/>
      <c r="J77" s="40"/>
      <c r="K77" s="40"/>
      <c r="L77" s="593"/>
      <c r="M77" s="594"/>
      <c r="N77" s="595"/>
      <c r="O77" s="40"/>
      <c r="P77" s="40"/>
      <c r="Q77" s="40"/>
      <c r="R77" s="40"/>
      <c r="S77" s="40"/>
    </row>
    <row r="78" spans="1:19" s="61" customFormat="1" ht="22.5" customHeight="1">
      <c r="A78" s="552" t="s">
        <v>138</v>
      </c>
      <c r="B78" s="553"/>
      <c r="C78" s="554"/>
      <c r="D78" s="60">
        <f>SUM(E78:H78)</f>
        <v>10</v>
      </c>
      <c r="E78" s="60">
        <f>SUM(E56:E75)</f>
        <v>7</v>
      </c>
      <c r="F78" s="60">
        <f>SUM(F56:F75)</f>
        <v>3</v>
      </c>
      <c r="G78" s="60">
        <f>SUM(G56:G75)</f>
        <v>0</v>
      </c>
      <c r="H78" s="60">
        <f>SUM(H56:H75)</f>
        <v>0</v>
      </c>
      <c r="I78" s="60"/>
      <c r="J78" s="552" t="s">
        <v>138</v>
      </c>
      <c r="K78" s="553"/>
      <c r="L78" s="553"/>
      <c r="M78" s="553"/>
      <c r="N78" s="554"/>
      <c r="O78" s="60">
        <f>SUM(P78:S78)</f>
        <v>15</v>
      </c>
      <c r="P78" s="60">
        <f>SUM(P56:P75)</f>
        <v>7</v>
      </c>
      <c r="Q78" s="60">
        <f>SUM(Q56:Q75)</f>
        <v>6</v>
      </c>
      <c r="R78" s="60">
        <f>SUM(R56:R75)</f>
        <v>0</v>
      </c>
      <c r="S78" s="60">
        <f>SUM(S56:S75)</f>
        <v>2</v>
      </c>
    </row>
    <row r="79" spans="1:19" ht="37.5" customHeight="1">
      <c r="A79" s="17"/>
      <c r="B79" s="17"/>
      <c r="C79" s="17"/>
      <c r="D79" s="17"/>
      <c r="E79" s="64"/>
      <c r="F79" s="64"/>
      <c r="G79" s="64"/>
      <c r="H79" s="64"/>
      <c r="I79" s="64"/>
      <c r="J79" s="17"/>
      <c r="K79" s="617" t="s">
        <v>138</v>
      </c>
      <c r="L79" s="617"/>
      <c r="M79" s="617"/>
      <c r="N79" s="617"/>
      <c r="O79" s="617"/>
      <c r="P79" s="63" t="s">
        <v>4</v>
      </c>
      <c r="Q79" s="63" t="s">
        <v>8</v>
      </c>
      <c r="R79" s="63" t="s">
        <v>5</v>
      </c>
      <c r="S79" s="63" t="s">
        <v>6</v>
      </c>
    </row>
    <row r="80" spans="11:19" ht="36.75" customHeight="1">
      <c r="K80" s="617"/>
      <c r="L80" s="617"/>
      <c r="M80" s="617"/>
      <c r="N80" s="617"/>
      <c r="O80" s="617"/>
      <c r="P80" s="63">
        <f>SUM(E26+P26+E52+P52+E78+P78)</f>
        <v>55</v>
      </c>
      <c r="Q80" s="63">
        <f>SUM(F26+Q26+F52+Q52+F78+Q78)</f>
        <v>27</v>
      </c>
      <c r="R80" s="63">
        <f>SUM(G26+R26+G52+R52+G78+R78)</f>
        <v>0</v>
      </c>
      <c r="S80" s="63">
        <f>SUM(H26+S26+H52+S52+H78+S78)</f>
        <v>4</v>
      </c>
    </row>
    <row r="81" spans="11:19" ht="18.75" customHeight="1">
      <c r="K81" s="617"/>
      <c r="L81" s="617"/>
      <c r="M81" s="617"/>
      <c r="N81" s="617"/>
      <c r="O81" s="617"/>
      <c r="P81" s="552">
        <f>SUM(P80:Q80)</f>
        <v>82</v>
      </c>
      <c r="Q81" s="554"/>
      <c r="R81" s="552">
        <f>SUM(R80:S80)</f>
        <v>4</v>
      </c>
      <c r="S81" s="554"/>
    </row>
    <row r="82" spans="11:19" ht="18.75" customHeight="1">
      <c r="K82" s="617"/>
      <c r="L82" s="617"/>
      <c r="M82" s="617"/>
      <c r="N82" s="617"/>
      <c r="O82" s="617"/>
      <c r="P82" s="552">
        <f>SUM(P81:S81)</f>
        <v>86</v>
      </c>
      <c r="Q82" s="553"/>
      <c r="R82" s="553"/>
      <c r="S82" s="554"/>
    </row>
    <row r="83" spans="11:19" ht="38.25">
      <c r="K83" s="582"/>
      <c r="L83" s="582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3" t="s">
        <v>137</v>
      </c>
    </row>
    <row r="84" spans="11:19" ht="15.75">
      <c r="K84" s="582" t="s">
        <v>151</v>
      </c>
      <c r="L84" s="582"/>
      <c r="M84" s="57">
        <v>1</v>
      </c>
      <c r="N84" s="57">
        <v>3</v>
      </c>
      <c r="O84" s="57"/>
      <c r="P84" s="57"/>
      <c r="Q84" s="57"/>
      <c r="R84" s="57">
        <v>1</v>
      </c>
      <c r="S84" s="62">
        <f>SUM(M84:R84)</f>
        <v>5</v>
      </c>
    </row>
    <row r="85" spans="11:19" ht="15.75">
      <c r="K85" s="582" t="s">
        <v>79</v>
      </c>
      <c r="L85" s="582"/>
      <c r="M85" s="57"/>
      <c r="N85" s="57">
        <v>1</v>
      </c>
      <c r="O85" s="57">
        <v>1</v>
      </c>
      <c r="P85" s="57">
        <v>2</v>
      </c>
      <c r="Q85" s="57"/>
      <c r="R85" s="57"/>
      <c r="S85" s="62">
        <f aca="true" t="shared" si="0" ref="S85:S98">SUM(M85:R85)</f>
        <v>4</v>
      </c>
    </row>
    <row r="86" spans="11:19" ht="15.75">
      <c r="K86" s="582" t="s">
        <v>152</v>
      </c>
      <c r="L86" s="582"/>
      <c r="M86" s="57"/>
      <c r="N86" s="57"/>
      <c r="O86" s="57"/>
      <c r="P86" s="57">
        <v>2</v>
      </c>
      <c r="Q86" s="57"/>
      <c r="R86" s="57">
        <v>1</v>
      </c>
      <c r="S86" s="62">
        <f t="shared" si="0"/>
        <v>3</v>
      </c>
    </row>
    <row r="87" spans="11:19" ht="15.75">
      <c r="K87" s="582" t="s">
        <v>153</v>
      </c>
      <c r="L87" s="582"/>
      <c r="M87" s="57"/>
      <c r="N87" s="57">
        <v>1</v>
      </c>
      <c r="O87" s="57"/>
      <c r="P87" s="57">
        <v>4</v>
      </c>
      <c r="Q87" s="57"/>
      <c r="R87" s="57">
        <v>2</v>
      </c>
      <c r="S87" s="62">
        <f t="shared" si="0"/>
        <v>7</v>
      </c>
    </row>
    <row r="88" spans="11:19" ht="15.75">
      <c r="K88" s="582" t="s">
        <v>141</v>
      </c>
      <c r="L88" s="582"/>
      <c r="M88" s="57"/>
      <c r="N88" s="57">
        <v>4</v>
      </c>
      <c r="O88" s="57"/>
      <c r="P88" s="57">
        <v>1</v>
      </c>
      <c r="Q88" s="57"/>
      <c r="R88" s="57">
        <v>1</v>
      </c>
      <c r="S88" s="62">
        <f t="shared" si="0"/>
        <v>6</v>
      </c>
    </row>
    <row r="89" spans="11:19" ht="15.75">
      <c r="K89" s="582" t="s">
        <v>154</v>
      </c>
      <c r="L89" s="582"/>
      <c r="M89" s="57">
        <v>1</v>
      </c>
      <c r="N89" s="57"/>
      <c r="O89" s="57"/>
      <c r="P89" s="57">
        <v>1</v>
      </c>
      <c r="Q89" s="57"/>
      <c r="R89" s="57"/>
      <c r="S89" s="62">
        <f t="shared" si="0"/>
        <v>2</v>
      </c>
    </row>
    <row r="90" spans="11:19" ht="15.75">
      <c r="K90" s="582" t="s">
        <v>159</v>
      </c>
      <c r="L90" s="582"/>
      <c r="M90" s="57">
        <v>2</v>
      </c>
      <c r="N90" s="57">
        <v>1</v>
      </c>
      <c r="O90" s="57"/>
      <c r="P90" s="57">
        <v>4</v>
      </c>
      <c r="Q90" s="57">
        <v>1</v>
      </c>
      <c r="R90" s="57">
        <v>4</v>
      </c>
      <c r="S90" s="62">
        <f t="shared" si="0"/>
        <v>12</v>
      </c>
    </row>
    <row r="91" spans="11:19" ht="15.75">
      <c r="K91" s="582" t="s">
        <v>33</v>
      </c>
      <c r="L91" s="582"/>
      <c r="M91" s="57"/>
      <c r="N91" s="57">
        <v>1</v>
      </c>
      <c r="O91" s="57"/>
      <c r="P91" s="57">
        <v>5</v>
      </c>
      <c r="Q91" s="57">
        <v>1</v>
      </c>
      <c r="R91" s="57">
        <v>2</v>
      </c>
      <c r="S91" s="62">
        <f t="shared" si="0"/>
        <v>9</v>
      </c>
    </row>
    <row r="92" spans="11:19" ht="15.75">
      <c r="K92" s="582" t="s">
        <v>155</v>
      </c>
      <c r="L92" s="582"/>
      <c r="M92" s="57">
        <v>2</v>
      </c>
      <c r="N92" s="57">
        <v>1</v>
      </c>
      <c r="O92" s="57">
        <v>1</v>
      </c>
      <c r="P92" s="57">
        <v>1</v>
      </c>
      <c r="Q92" s="57"/>
      <c r="R92" s="57">
        <v>3</v>
      </c>
      <c r="S92" s="62">
        <f t="shared" si="0"/>
        <v>8</v>
      </c>
    </row>
    <row r="93" spans="11:19" ht="15.75">
      <c r="K93" s="582" t="s">
        <v>31</v>
      </c>
      <c r="L93" s="582"/>
      <c r="M93" s="57"/>
      <c r="N93" s="57">
        <v>1</v>
      </c>
      <c r="O93" s="57">
        <v>1</v>
      </c>
      <c r="P93" s="57">
        <v>2</v>
      </c>
      <c r="Q93" s="57"/>
      <c r="R93" s="57">
        <v>4</v>
      </c>
      <c r="S93" s="62">
        <f t="shared" si="0"/>
        <v>8</v>
      </c>
    </row>
    <row r="94" spans="11:19" ht="15.75">
      <c r="K94" s="582" t="s">
        <v>158</v>
      </c>
      <c r="L94" s="582"/>
      <c r="M94" s="57"/>
      <c r="N94" s="57"/>
      <c r="O94" s="57"/>
      <c r="P94" s="57"/>
      <c r="Q94" s="57">
        <v>1</v>
      </c>
      <c r="R94" s="57"/>
      <c r="S94" s="62">
        <f t="shared" si="0"/>
        <v>1</v>
      </c>
    </row>
    <row r="95" spans="11:19" ht="15.75">
      <c r="K95" s="582" t="s">
        <v>156</v>
      </c>
      <c r="L95" s="582"/>
      <c r="M95" s="57"/>
      <c r="N95" s="57">
        <v>4</v>
      </c>
      <c r="O95" s="57"/>
      <c r="P95" s="57">
        <v>4</v>
      </c>
      <c r="Q95" s="57">
        <v>1</v>
      </c>
      <c r="R95" s="57">
        <v>6</v>
      </c>
      <c r="S95" s="62">
        <f t="shared" si="0"/>
        <v>15</v>
      </c>
    </row>
    <row r="96" spans="11:19" ht="15.75">
      <c r="K96" s="582" t="s">
        <v>157</v>
      </c>
      <c r="L96" s="582"/>
      <c r="M96" s="57"/>
      <c r="N96" s="57">
        <v>1</v>
      </c>
      <c r="O96" s="57">
        <v>1</v>
      </c>
      <c r="P96" s="57"/>
      <c r="Q96" s="57"/>
      <c r="R96" s="57">
        <v>5</v>
      </c>
      <c r="S96" s="62">
        <f t="shared" si="0"/>
        <v>7</v>
      </c>
    </row>
    <row r="97" spans="11:19" ht="15.75">
      <c r="K97" s="582"/>
      <c r="L97" s="582"/>
      <c r="M97" s="57"/>
      <c r="N97" s="57"/>
      <c r="O97" s="57"/>
      <c r="P97" s="57"/>
      <c r="Q97" s="57"/>
      <c r="R97" s="57"/>
      <c r="S97" s="62">
        <f t="shared" si="0"/>
        <v>0</v>
      </c>
    </row>
    <row r="98" spans="11:19" ht="15.75">
      <c r="K98" s="582"/>
      <c r="L98" s="582"/>
      <c r="M98" s="57"/>
      <c r="N98" s="57"/>
      <c r="O98" s="57"/>
      <c r="P98" s="57"/>
      <c r="Q98" s="57"/>
      <c r="R98" s="57"/>
      <c r="S98" s="62">
        <f t="shared" si="0"/>
        <v>0</v>
      </c>
    </row>
    <row r="99" spans="11:19" ht="15.75">
      <c r="K99" s="616" t="s">
        <v>137</v>
      </c>
      <c r="L99" s="616"/>
      <c r="M99" s="62">
        <f>SUM(M84:M98)</f>
        <v>6</v>
      </c>
      <c r="N99" s="62">
        <f>SUM(N84:N98)</f>
        <v>18</v>
      </c>
      <c r="O99" s="62">
        <f>SUM(O84:O98)</f>
        <v>4</v>
      </c>
      <c r="P99" s="62">
        <f>SUM(P84:P98)</f>
        <v>26</v>
      </c>
      <c r="Q99" s="62">
        <f>SUM(Q84:Q98)</f>
        <v>4</v>
      </c>
      <c r="R99" s="62">
        <f>SUM(R84:R98)</f>
        <v>29</v>
      </c>
      <c r="S99" s="62">
        <f>SUM(S84:S98)</f>
        <v>87</v>
      </c>
    </row>
    <row r="100" spans="11:12" ht="15">
      <c r="K100" s="615"/>
      <c r="L100" s="615"/>
    </row>
    <row r="101" spans="11:12" ht="15">
      <c r="K101" s="615"/>
      <c r="L101" s="615"/>
    </row>
    <row r="102" spans="11:12" ht="15">
      <c r="K102" s="615"/>
      <c r="L102" s="615"/>
    </row>
    <row r="103" spans="11:12" ht="15">
      <c r="K103" s="615"/>
      <c r="L103" s="615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55">
      <selection activeCell="A46" sqref="A46:D48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7109375" style="0" customWidth="1"/>
    <col min="6" max="17" width="5.7109375" style="0" customWidth="1"/>
    <col min="18" max="18" width="12.8515625" style="0" customWidth="1"/>
  </cols>
  <sheetData>
    <row r="1" spans="1:18" ht="30" customHeight="1">
      <c r="A1" s="507"/>
      <c r="B1" s="510" t="s">
        <v>446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2"/>
    </row>
    <row r="2" spans="1:18" ht="30" customHeight="1">
      <c r="A2" s="508"/>
      <c r="B2" s="618" t="s">
        <v>508</v>
      </c>
      <c r="C2" s="618"/>
      <c r="D2" s="618"/>
      <c r="E2" s="618"/>
      <c r="F2" s="618"/>
      <c r="G2" s="618"/>
      <c r="H2" s="394"/>
      <c r="I2" s="394">
        <v>8</v>
      </c>
      <c r="J2" s="394">
        <v>9</v>
      </c>
      <c r="K2" s="619" t="s">
        <v>233</v>
      </c>
      <c r="L2" s="619"/>
      <c r="M2" s="619"/>
      <c r="N2" s="619"/>
      <c r="O2" s="619"/>
      <c r="P2" s="619"/>
      <c r="Q2" s="619"/>
      <c r="R2" s="394">
        <v>2022</v>
      </c>
    </row>
    <row r="3" spans="1:18" ht="30" customHeight="1">
      <c r="A3" s="509"/>
      <c r="B3" s="620" t="s">
        <v>235</v>
      </c>
      <c r="C3" s="620"/>
      <c r="D3" s="620"/>
      <c r="E3" s="620"/>
      <c r="F3" s="620"/>
      <c r="G3" s="620"/>
      <c r="H3" s="331">
        <v>1</v>
      </c>
      <c r="I3" s="625" t="s">
        <v>236</v>
      </c>
      <c r="J3" s="467"/>
      <c r="K3" s="619" t="s">
        <v>121</v>
      </c>
      <c r="L3" s="619"/>
      <c r="M3" s="619"/>
      <c r="N3" s="619"/>
      <c r="O3" s="619"/>
      <c r="P3" s="619"/>
      <c r="Q3" s="619"/>
      <c r="R3" s="619"/>
    </row>
    <row r="4" spans="1:18" ht="18">
      <c r="A4" s="519" t="s">
        <v>33</v>
      </c>
      <c r="B4" s="520"/>
      <c r="C4" s="520"/>
      <c r="D4" s="520"/>
      <c r="E4" s="390" t="s">
        <v>402</v>
      </c>
      <c r="F4" s="390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86"/>
    </row>
    <row r="5" spans="1:18" ht="15" customHeight="1">
      <c r="A5" s="473" t="s">
        <v>0</v>
      </c>
      <c r="B5" s="473" t="s">
        <v>1</v>
      </c>
      <c r="C5" s="504" t="s">
        <v>228</v>
      </c>
      <c r="D5" s="501" t="s">
        <v>237</v>
      </c>
      <c r="E5" s="501" t="s">
        <v>239</v>
      </c>
      <c r="F5" s="621" t="s">
        <v>240</v>
      </c>
      <c r="G5" s="622"/>
      <c r="H5" s="621" t="s">
        <v>241</v>
      </c>
      <c r="I5" s="622"/>
      <c r="J5" s="622"/>
      <c r="K5" s="622"/>
      <c r="L5" s="622"/>
      <c r="M5" s="622"/>
      <c r="N5" s="622"/>
      <c r="O5" s="623"/>
      <c r="P5" s="624" t="s">
        <v>242</v>
      </c>
      <c r="Q5" s="624"/>
      <c r="R5" s="473" t="s">
        <v>243</v>
      </c>
    </row>
    <row r="6" spans="1:18" ht="32.25">
      <c r="A6" s="473"/>
      <c r="B6" s="473"/>
      <c r="C6" s="504"/>
      <c r="D6" s="501"/>
      <c r="E6" s="501"/>
      <c r="F6" s="396"/>
      <c r="G6" s="341"/>
      <c r="H6" s="339" t="s">
        <v>352</v>
      </c>
      <c r="I6" s="341" t="s">
        <v>503</v>
      </c>
      <c r="J6" s="339" t="s">
        <v>354</v>
      </c>
      <c r="K6" s="338" t="s">
        <v>504</v>
      </c>
      <c r="L6" s="339" t="s">
        <v>505</v>
      </c>
      <c r="M6" s="341"/>
      <c r="N6" s="339"/>
      <c r="O6" s="341"/>
      <c r="P6" s="340" t="s">
        <v>506</v>
      </c>
      <c r="Q6" s="341" t="s">
        <v>500</v>
      </c>
      <c r="R6" s="473"/>
    </row>
    <row r="7" spans="1:18" ht="18">
      <c r="A7" s="139"/>
      <c r="B7" s="125"/>
      <c r="C7" s="140"/>
      <c r="D7" s="125"/>
      <c r="E7" s="125"/>
      <c r="F7" s="133"/>
      <c r="G7" s="248"/>
      <c r="H7" s="243"/>
      <c r="I7" s="248"/>
      <c r="J7" s="243"/>
      <c r="K7" s="239"/>
      <c r="L7" s="236"/>
      <c r="M7" s="275"/>
      <c r="N7" s="236"/>
      <c r="O7" s="275"/>
      <c r="P7" s="240"/>
      <c r="Q7" s="241"/>
      <c r="R7" s="155"/>
    </row>
    <row r="8" spans="1:18" ht="18">
      <c r="A8" s="139"/>
      <c r="B8" s="125"/>
      <c r="C8" s="140"/>
      <c r="D8" s="125"/>
      <c r="E8" s="125"/>
      <c r="F8" s="133"/>
      <c r="G8" s="248"/>
      <c r="H8" s="243"/>
      <c r="I8" s="248"/>
      <c r="J8" s="243"/>
      <c r="K8" s="239"/>
      <c r="L8" s="245"/>
      <c r="M8" s="307"/>
      <c r="N8" s="245"/>
      <c r="O8" s="307"/>
      <c r="P8" s="246"/>
      <c r="Q8" s="241"/>
      <c r="R8" s="155"/>
    </row>
    <row r="9" spans="1:18" ht="18">
      <c r="A9" s="521" t="s">
        <v>406</v>
      </c>
      <c r="B9" s="522"/>
      <c r="C9" s="474"/>
      <c r="D9" s="475"/>
      <c r="E9" s="476"/>
      <c r="F9" s="247">
        <f aca="true" t="shared" si="0" ref="F9:Q9">SUM(F7:F8)</f>
        <v>0</v>
      </c>
      <c r="G9" s="247">
        <f t="shared" si="0"/>
        <v>0</v>
      </c>
      <c r="H9" s="247">
        <f t="shared" si="0"/>
        <v>0</v>
      </c>
      <c r="I9" s="247">
        <f t="shared" si="0"/>
        <v>0</v>
      </c>
      <c r="J9" s="247">
        <f t="shared" si="0"/>
        <v>0</v>
      </c>
      <c r="K9" s="247">
        <f t="shared" si="0"/>
        <v>0</v>
      </c>
      <c r="L9" s="247">
        <f t="shared" si="0"/>
        <v>0</v>
      </c>
      <c r="M9" s="247">
        <f t="shared" si="0"/>
        <v>0</v>
      </c>
      <c r="N9" s="247">
        <f t="shared" si="0"/>
        <v>0</v>
      </c>
      <c r="O9" s="247">
        <f t="shared" si="0"/>
        <v>0</v>
      </c>
      <c r="P9" s="247">
        <f t="shared" si="0"/>
        <v>0</v>
      </c>
      <c r="Q9" s="247">
        <f t="shared" si="0"/>
        <v>0</v>
      </c>
      <c r="R9" s="247">
        <f>SUM(G9:Q9)</f>
        <v>0</v>
      </c>
    </row>
    <row r="10" spans="1:18" ht="18">
      <c r="A10" s="523" t="s">
        <v>155</v>
      </c>
      <c r="B10" s="524"/>
      <c r="C10" s="524"/>
      <c r="D10" s="524"/>
      <c r="E10" s="389" t="s">
        <v>394</v>
      </c>
      <c r="F10" s="389"/>
      <c r="G10" s="391"/>
      <c r="H10" s="391"/>
      <c r="I10" s="391"/>
      <c r="J10" s="391"/>
      <c r="K10" s="391"/>
      <c r="L10" s="391"/>
      <c r="M10" s="391"/>
      <c r="N10" s="391"/>
      <c r="O10" s="391"/>
      <c r="P10" s="383"/>
      <c r="Q10" s="383"/>
      <c r="R10" s="379"/>
    </row>
    <row r="11" spans="1:18" ht="15" customHeight="1">
      <c r="A11" s="473" t="s">
        <v>0</v>
      </c>
      <c r="B11" s="473" t="s">
        <v>1</v>
      </c>
      <c r="C11" s="504" t="s">
        <v>228</v>
      </c>
      <c r="D11" s="501" t="s">
        <v>237</v>
      </c>
      <c r="E11" s="501" t="s">
        <v>239</v>
      </c>
      <c r="F11" s="621" t="s">
        <v>240</v>
      </c>
      <c r="G11" s="622"/>
      <c r="H11" s="621" t="s">
        <v>241</v>
      </c>
      <c r="I11" s="622"/>
      <c r="J11" s="622"/>
      <c r="K11" s="622"/>
      <c r="L11" s="622"/>
      <c r="M11" s="622"/>
      <c r="N11" s="622"/>
      <c r="O11" s="623"/>
      <c r="P11" s="624" t="s">
        <v>242</v>
      </c>
      <c r="Q11" s="624"/>
      <c r="R11" s="473" t="s">
        <v>243</v>
      </c>
    </row>
    <row r="12" spans="1:18" ht="32.25">
      <c r="A12" s="473"/>
      <c r="B12" s="473"/>
      <c r="C12" s="504"/>
      <c r="D12" s="501"/>
      <c r="E12" s="501"/>
      <c r="F12" s="396"/>
      <c r="G12" s="341"/>
      <c r="H12" s="339" t="s">
        <v>352</v>
      </c>
      <c r="I12" s="341" t="s">
        <v>503</v>
      </c>
      <c r="J12" s="339" t="s">
        <v>354</v>
      </c>
      <c r="K12" s="338" t="s">
        <v>504</v>
      </c>
      <c r="L12" s="339" t="s">
        <v>505</v>
      </c>
      <c r="M12" s="341"/>
      <c r="N12" s="339"/>
      <c r="O12" s="341"/>
      <c r="P12" s="340" t="s">
        <v>506</v>
      </c>
      <c r="Q12" s="341" t="s">
        <v>500</v>
      </c>
      <c r="R12" s="473"/>
    </row>
    <row r="13" spans="1:18" ht="18">
      <c r="A13" s="113"/>
      <c r="B13" s="113"/>
      <c r="C13" s="124"/>
      <c r="D13" s="113"/>
      <c r="E13" s="254"/>
      <c r="F13" s="402"/>
      <c r="G13" s="252"/>
      <c r="H13" s="251"/>
      <c r="I13" s="252"/>
      <c r="J13" s="251"/>
      <c r="K13" s="252"/>
      <c r="L13" s="251"/>
      <c r="M13" s="252"/>
      <c r="N13" s="251"/>
      <c r="O13" s="252"/>
      <c r="P13" s="253"/>
      <c r="Q13" s="252"/>
      <c r="R13" s="255"/>
    </row>
    <row r="14" spans="1:18" ht="18">
      <c r="A14" s="123"/>
      <c r="B14" s="113"/>
      <c r="C14" s="124"/>
      <c r="D14" s="113"/>
      <c r="E14" s="254"/>
      <c r="F14" s="402"/>
      <c r="G14" s="252"/>
      <c r="H14" s="251"/>
      <c r="I14" s="252"/>
      <c r="J14" s="251"/>
      <c r="K14" s="252"/>
      <c r="L14" s="251"/>
      <c r="M14" s="252"/>
      <c r="N14" s="251"/>
      <c r="O14" s="252"/>
      <c r="P14" s="253"/>
      <c r="Q14" s="252"/>
      <c r="R14" s="232"/>
    </row>
    <row r="15" spans="1:18" ht="18">
      <c r="A15" s="521" t="s">
        <v>406</v>
      </c>
      <c r="B15" s="522"/>
      <c r="C15" s="468"/>
      <c r="D15" s="469"/>
      <c r="E15" s="470"/>
      <c r="F15" s="257">
        <f aca="true" t="shared" si="1" ref="F15:O15">SUM(F13:F14)</f>
        <v>0</v>
      </c>
      <c r="G15" s="257">
        <f t="shared" si="1"/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57">
        <f t="shared" si="1"/>
        <v>0</v>
      </c>
      <c r="L15" s="257">
        <f t="shared" si="1"/>
        <v>0</v>
      </c>
      <c r="M15" s="257">
        <f t="shared" si="1"/>
        <v>0</v>
      </c>
      <c r="N15" s="257">
        <f t="shared" si="1"/>
        <v>0</v>
      </c>
      <c r="O15" s="257">
        <f t="shared" si="1"/>
        <v>0</v>
      </c>
      <c r="P15" s="257">
        <f>SUM(P13:P14)</f>
        <v>0</v>
      </c>
      <c r="Q15" s="257">
        <f>SUM(Q13:Q14)</f>
        <v>0</v>
      </c>
      <c r="R15" s="257">
        <f>SUM(G15:Q15)</f>
        <v>0</v>
      </c>
    </row>
    <row r="16" spans="1:18" ht="18">
      <c r="A16" s="525" t="s">
        <v>410</v>
      </c>
      <c r="B16" s="525"/>
      <c r="C16" s="525"/>
      <c r="D16" s="525"/>
      <c r="E16" s="390" t="s">
        <v>411</v>
      </c>
      <c r="F16" s="390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</row>
    <row r="17" spans="1:18" ht="15" customHeight="1">
      <c r="A17" s="473" t="s">
        <v>0</v>
      </c>
      <c r="B17" s="473" t="s">
        <v>1</v>
      </c>
      <c r="C17" s="504" t="s">
        <v>228</v>
      </c>
      <c r="D17" s="501" t="s">
        <v>237</v>
      </c>
      <c r="E17" s="501" t="s">
        <v>239</v>
      </c>
      <c r="F17" s="621" t="s">
        <v>240</v>
      </c>
      <c r="G17" s="622"/>
      <c r="H17" s="621" t="s">
        <v>241</v>
      </c>
      <c r="I17" s="622"/>
      <c r="J17" s="622"/>
      <c r="K17" s="622"/>
      <c r="L17" s="622"/>
      <c r="M17" s="622"/>
      <c r="N17" s="622"/>
      <c r="O17" s="623"/>
      <c r="P17" s="624" t="s">
        <v>242</v>
      </c>
      <c r="Q17" s="624"/>
      <c r="R17" s="473" t="s">
        <v>243</v>
      </c>
    </row>
    <row r="18" spans="1:18" ht="32.25">
      <c r="A18" s="473"/>
      <c r="B18" s="473"/>
      <c r="C18" s="504"/>
      <c r="D18" s="501"/>
      <c r="E18" s="501"/>
      <c r="F18" s="396"/>
      <c r="G18" s="341"/>
      <c r="H18" s="339" t="s">
        <v>352</v>
      </c>
      <c r="I18" s="341" t="s">
        <v>503</v>
      </c>
      <c r="J18" s="339" t="s">
        <v>354</v>
      </c>
      <c r="K18" s="338" t="s">
        <v>504</v>
      </c>
      <c r="L18" s="339" t="s">
        <v>505</v>
      </c>
      <c r="M18" s="341"/>
      <c r="N18" s="339"/>
      <c r="O18" s="341"/>
      <c r="P18" s="340" t="s">
        <v>506</v>
      </c>
      <c r="Q18" s="341" t="s">
        <v>500</v>
      </c>
      <c r="R18" s="473"/>
    </row>
    <row r="19" spans="1:18" ht="18">
      <c r="A19" s="259" t="s">
        <v>412</v>
      </c>
      <c r="B19" s="125" t="s">
        <v>413</v>
      </c>
      <c r="C19" s="140" t="s">
        <v>411</v>
      </c>
      <c r="D19" s="125" t="s">
        <v>273</v>
      </c>
      <c r="E19" s="125"/>
      <c r="F19" s="133"/>
      <c r="G19" s="275"/>
      <c r="H19" s="236"/>
      <c r="I19" s="275"/>
      <c r="J19" s="236"/>
      <c r="K19" s="160"/>
      <c r="L19" s="236"/>
      <c r="M19" s="275"/>
      <c r="N19" s="236"/>
      <c r="O19" s="275"/>
      <c r="P19" s="237"/>
      <c r="Q19" s="238"/>
      <c r="R19" s="157"/>
    </row>
    <row r="20" spans="1:18" ht="18">
      <c r="A20" s="139"/>
      <c r="B20" s="125"/>
      <c r="C20" s="140"/>
      <c r="D20" s="125"/>
      <c r="E20" s="125"/>
      <c r="F20" s="133"/>
      <c r="G20" s="275"/>
      <c r="H20" s="236"/>
      <c r="I20" s="275"/>
      <c r="J20" s="236"/>
      <c r="K20" s="160"/>
      <c r="L20" s="236"/>
      <c r="M20" s="275"/>
      <c r="N20" s="236"/>
      <c r="O20" s="275"/>
      <c r="P20" s="237"/>
      <c r="Q20" s="238"/>
      <c r="R20" s="155"/>
    </row>
    <row r="21" spans="1:18" ht="18">
      <c r="A21" s="521" t="s">
        <v>406</v>
      </c>
      <c r="B21" s="522"/>
      <c r="C21" s="489"/>
      <c r="D21" s="490"/>
      <c r="E21" s="491"/>
      <c r="F21" s="247">
        <f aca="true" t="shared" si="2" ref="F21:O21">SUM(F19:F20)</f>
        <v>0</v>
      </c>
      <c r="G21" s="247">
        <f t="shared" si="2"/>
        <v>0</v>
      </c>
      <c r="H21" s="247">
        <f t="shared" si="2"/>
        <v>0</v>
      </c>
      <c r="I21" s="247">
        <f t="shared" si="2"/>
        <v>0</v>
      </c>
      <c r="J21" s="247">
        <f t="shared" si="2"/>
        <v>0</v>
      </c>
      <c r="K21" s="247">
        <f t="shared" si="2"/>
        <v>0</v>
      </c>
      <c r="L21" s="247">
        <f t="shared" si="2"/>
        <v>0</v>
      </c>
      <c r="M21" s="247">
        <f t="shared" si="2"/>
        <v>0</v>
      </c>
      <c r="N21" s="247">
        <f t="shared" si="2"/>
        <v>0</v>
      </c>
      <c r="O21" s="247">
        <f t="shared" si="2"/>
        <v>0</v>
      </c>
      <c r="P21" s="247">
        <f>SUM(P19:P20)</f>
        <v>0</v>
      </c>
      <c r="Q21" s="247">
        <f>SUM(Q19:Q20)</f>
        <v>0</v>
      </c>
      <c r="R21" s="247">
        <f>SUM(G21:Q21)</f>
        <v>0</v>
      </c>
    </row>
    <row r="22" spans="1:18" ht="18">
      <c r="A22" s="523" t="s">
        <v>414</v>
      </c>
      <c r="B22" s="524"/>
      <c r="C22" s="524"/>
      <c r="D22" s="524"/>
      <c r="E22" s="389" t="s">
        <v>415</v>
      </c>
      <c r="F22" s="389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</row>
    <row r="23" spans="1:18" ht="18">
      <c r="A23" s="521" t="s">
        <v>406</v>
      </c>
      <c r="B23" s="522"/>
      <c r="C23" s="626"/>
      <c r="D23" s="627"/>
      <c r="E23" s="628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2"/>
    </row>
    <row r="24" spans="1:18" ht="18">
      <c r="A24" s="529" t="s">
        <v>416</v>
      </c>
      <c r="B24" s="529"/>
      <c r="C24" s="529"/>
      <c r="D24" s="529"/>
      <c r="E24" s="382">
        <v>111</v>
      </c>
      <c r="F24" s="382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1"/>
    </row>
    <row r="25" spans="1:18" ht="15" customHeight="1">
      <c r="A25" s="473" t="s">
        <v>0</v>
      </c>
      <c r="B25" s="473" t="s">
        <v>1</v>
      </c>
      <c r="C25" s="504" t="s">
        <v>228</v>
      </c>
      <c r="D25" s="501" t="s">
        <v>237</v>
      </c>
      <c r="E25" s="501" t="s">
        <v>239</v>
      </c>
      <c r="F25" s="621" t="s">
        <v>240</v>
      </c>
      <c r="G25" s="622"/>
      <c r="H25" s="621" t="s">
        <v>241</v>
      </c>
      <c r="I25" s="622"/>
      <c r="J25" s="622"/>
      <c r="K25" s="622"/>
      <c r="L25" s="622"/>
      <c r="M25" s="622"/>
      <c r="N25" s="622"/>
      <c r="O25" s="623"/>
      <c r="P25" s="624" t="s">
        <v>242</v>
      </c>
      <c r="Q25" s="624"/>
      <c r="R25" s="473" t="s">
        <v>243</v>
      </c>
    </row>
    <row r="26" spans="1:18" ht="32.25">
      <c r="A26" s="473"/>
      <c r="B26" s="473"/>
      <c r="C26" s="504"/>
      <c r="D26" s="501"/>
      <c r="E26" s="501"/>
      <c r="F26" s="396"/>
      <c r="G26" s="341"/>
      <c r="H26" s="339" t="s">
        <v>352</v>
      </c>
      <c r="I26" s="341" t="s">
        <v>503</v>
      </c>
      <c r="J26" s="339" t="s">
        <v>354</v>
      </c>
      <c r="K26" s="338" t="s">
        <v>504</v>
      </c>
      <c r="L26" s="339" t="s">
        <v>505</v>
      </c>
      <c r="M26" s="341"/>
      <c r="N26" s="339"/>
      <c r="O26" s="341"/>
      <c r="P26" s="340" t="s">
        <v>506</v>
      </c>
      <c r="Q26" s="341" t="s">
        <v>500</v>
      </c>
      <c r="R26" s="473"/>
    </row>
    <row r="27" spans="1:18" ht="18">
      <c r="A27" s="139" t="s">
        <v>460</v>
      </c>
      <c r="B27" s="125" t="s">
        <v>426</v>
      </c>
      <c r="C27" s="140" t="s">
        <v>459</v>
      </c>
      <c r="D27" s="125" t="s">
        <v>252</v>
      </c>
      <c r="E27" s="125"/>
      <c r="F27" s="242"/>
      <c r="G27" s="248"/>
      <c r="H27" s="243"/>
      <c r="I27" s="248"/>
      <c r="J27" s="243"/>
      <c r="K27" s="239"/>
      <c r="L27" s="243"/>
      <c r="M27" s="248"/>
      <c r="N27" s="243"/>
      <c r="O27" s="248"/>
      <c r="P27" s="273"/>
      <c r="Q27" s="248"/>
      <c r="R27" s="155"/>
    </row>
    <row r="28" spans="1:18" ht="18">
      <c r="A28" s="139" t="s">
        <v>456</v>
      </c>
      <c r="B28" s="125" t="s">
        <v>472</v>
      </c>
      <c r="C28" s="274">
        <v>111</v>
      </c>
      <c r="D28" s="125" t="s">
        <v>252</v>
      </c>
      <c r="E28" s="125"/>
      <c r="F28" s="242"/>
      <c r="G28" s="248"/>
      <c r="H28" s="243"/>
      <c r="I28" s="248"/>
      <c r="J28" s="243"/>
      <c r="K28" s="239">
        <v>1</v>
      </c>
      <c r="L28" s="243"/>
      <c r="M28" s="248"/>
      <c r="N28" s="243"/>
      <c r="O28" s="248"/>
      <c r="P28" s="273"/>
      <c r="Q28" s="248"/>
      <c r="R28" s="155"/>
    </row>
    <row r="29" spans="1:18" ht="18">
      <c r="A29" s="139" t="s">
        <v>457</v>
      </c>
      <c r="B29" s="125" t="s">
        <v>458</v>
      </c>
      <c r="C29" s="140" t="s">
        <v>459</v>
      </c>
      <c r="D29" s="125" t="s">
        <v>273</v>
      </c>
      <c r="E29" s="125"/>
      <c r="F29" s="242"/>
      <c r="G29" s="248"/>
      <c r="H29" s="243"/>
      <c r="I29" s="248"/>
      <c r="J29" s="243"/>
      <c r="K29" s="239">
        <v>1</v>
      </c>
      <c r="L29" s="243" t="s">
        <v>507</v>
      </c>
      <c r="M29" s="248"/>
      <c r="N29" s="243"/>
      <c r="O29" s="248"/>
      <c r="P29" s="273"/>
      <c r="Q29" s="248"/>
      <c r="R29" s="155"/>
    </row>
    <row r="30" spans="1:18" ht="18">
      <c r="A30" s="521" t="s">
        <v>406</v>
      </c>
      <c r="B30" s="522"/>
      <c r="C30" s="629">
        <v>44562</v>
      </c>
      <c r="D30" s="630"/>
      <c r="E30" s="631"/>
      <c r="F30" s="276">
        <f aca="true" t="shared" si="3" ref="F30:Q30">SUM(F27:F29)</f>
        <v>0</v>
      </c>
      <c r="G30" s="276">
        <f t="shared" si="3"/>
        <v>0</v>
      </c>
      <c r="H30" s="276">
        <f t="shared" si="3"/>
        <v>0</v>
      </c>
      <c r="I30" s="276">
        <f t="shared" si="3"/>
        <v>0</v>
      </c>
      <c r="J30" s="276">
        <f t="shared" si="3"/>
        <v>0</v>
      </c>
      <c r="K30" s="276">
        <f t="shared" si="3"/>
        <v>2</v>
      </c>
      <c r="L30" s="276">
        <f t="shared" si="3"/>
        <v>0</v>
      </c>
      <c r="M30" s="276">
        <f t="shared" si="3"/>
        <v>0</v>
      </c>
      <c r="N30" s="276">
        <f t="shared" si="3"/>
        <v>0</v>
      </c>
      <c r="O30" s="276">
        <f t="shared" si="3"/>
        <v>0</v>
      </c>
      <c r="P30" s="276">
        <f t="shared" si="3"/>
        <v>0</v>
      </c>
      <c r="Q30" s="276">
        <f t="shared" si="3"/>
        <v>0</v>
      </c>
      <c r="R30" s="247">
        <f>SUM(F30:Q30)</f>
        <v>2</v>
      </c>
    </row>
    <row r="31" spans="1:18" ht="18">
      <c r="A31" s="530" t="s">
        <v>420</v>
      </c>
      <c r="B31" s="531"/>
      <c r="C31" s="531"/>
      <c r="D31" s="531"/>
      <c r="E31" s="376">
        <v>117</v>
      </c>
      <c r="F31" s="376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77"/>
    </row>
    <row r="32" spans="1:18" ht="15" customHeight="1">
      <c r="A32" s="473" t="s">
        <v>0</v>
      </c>
      <c r="B32" s="473" t="s">
        <v>1</v>
      </c>
      <c r="C32" s="504" t="s">
        <v>228</v>
      </c>
      <c r="D32" s="501" t="s">
        <v>237</v>
      </c>
      <c r="E32" s="501" t="s">
        <v>239</v>
      </c>
      <c r="F32" s="621" t="s">
        <v>240</v>
      </c>
      <c r="G32" s="622"/>
      <c r="H32" s="621" t="s">
        <v>241</v>
      </c>
      <c r="I32" s="622"/>
      <c r="J32" s="622"/>
      <c r="K32" s="622"/>
      <c r="L32" s="622"/>
      <c r="M32" s="622"/>
      <c r="N32" s="622"/>
      <c r="O32" s="623"/>
      <c r="P32" s="624" t="s">
        <v>242</v>
      </c>
      <c r="Q32" s="624"/>
      <c r="R32" s="473" t="s">
        <v>243</v>
      </c>
    </row>
    <row r="33" spans="1:18" ht="32.25">
      <c r="A33" s="473"/>
      <c r="B33" s="473"/>
      <c r="C33" s="504"/>
      <c r="D33" s="501"/>
      <c r="E33" s="501"/>
      <c r="F33" s="396"/>
      <c r="G33" s="341"/>
      <c r="H33" s="339" t="s">
        <v>352</v>
      </c>
      <c r="I33" s="341" t="s">
        <v>503</v>
      </c>
      <c r="J33" s="339" t="s">
        <v>354</v>
      </c>
      <c r="K33" s="338" t="s">
        <v>504</v>
      </c>
      <c r="L33" s="339" t="s">
        <v>505</v>
      </c>
      <c r="M33" s="341"/>
      <c r="N33" s="339"/>
      <c r="O33" s="341"/>
      <c r="P33" s="340" t="s">
        <v>506</v>
      </c>
      <c r="Q33" s="341" t="s">
        <v>500</v>
      </c>
      <c r="R33" s="473"/>
    </row>
    <row r="34" spans="1:18" ht="18">
      <c r="A34" s="260"/>
      <c r="B34" s="261"/>
      <c r="C34" s="262"/>
      <c r="D34" s="261"/>
      <c r="E34" s="269"/>
      <c r="F34" s="400"/>
      <c r="G34" s="266"/>
      <c r="H34" s="264"/>
      <c r="I34" s="266"/>
      <c r="J34" s="264"/>
      <c r="K34" s="266"/>
      <c r="L34" s="264"/>
      <c r="M34" s="266"/>
      <c r="N34" s="264"/>
      <c r="O34" s="266"/>
      <c r="P34" s="265"/>
      <c r="Q34" s="266"/>
      <c r="R34" s="277"/>
    </row>
    <row r="35" spans="1:18" ht="18">
      <c r="A35" s="260"/>
      <c r="B35" s="261"/>
      <c r="C35" s="262"/>
      <c r="D35" s="261"/>
      <c r="E35" s="269"/>
      <c r="F35" s="400"/>
      <c r="G35" s="266"/>
      <c r="H35" s="264"/>
      <c r="I35" s="266"/>
      <c r="J35" s="264"/>
      <c r="K35" s="266"/>
      <c r="L35" s="264"/>
      <c r="M35" s="266"/>
      <c r="N35" s="264"/>
      <c r="O35" s="266"/>
      <c r="P35" s="265"/>
      <c r="Q35" s="266"/>
      <c r="R35" s="277"/>
    </row>
    <row r="36" spans="1:18" ht="18">
      <c r="A36" s="521" t="s">
        <v>406</v>
      </c>
      <c r="B36" s="522"/>
      <c r="C36" s="626"/>
      <c r="D36" s="627"/>
      <c r="E36" s="628"/>
      <c r="F36" s="271">
        <f aca="true" t="shared" si="4" ref="F36:Q36">SUM(F34:F35)</f>
        <v>0</v>
      </c>
      <c r="G36" s="271">
        <f t="shared" si="4"/>
        <v>0</v>
      </c>
      <c r="H36" s="271">
        <f t="shared" si="4"/>
        <v>0</v>
      </c>
      <c r="I36" s="271">
        <f t="shared" si="4"/>
        <v>0</v>
      </c>
      <c r="J36" s="271">
        <f t="shared" si="4"/>
        <v>0</v>
      </c>
      <c r="K36" s="271">
        <f t="shared" si="4"/>
        <v>0</v>
      </c>
      <c r="L36" s="271">
        <f t="shared" si="4"/>
        <v>0</v>
      </c>
      <c r="M36" s="271">
        <f t="shared" si="4"/>
        <v>0</v>
      </c>
      <c r="N36" s="271">
        <f t="shared" si="4"/>
        <v>0</v>
      </c>
      <c r="O36" s="271">
        <f t="shared" si="4"/>
        <v>0</v>
      </c>
      <c r="P36" s="271">
        <f t="shared" si="4"/>
        <v>0</v>
      </c>
      <c r="Q36" s="271">
        <f t="shared" si="4"/>
        <v>0</v>
      </c>
      <c r="R36" s="272">
        <f>SUM(G36:Q36)</f>
        <v>0</v>
      </c>
    </row>
    <row r="37" spans="1:18" ht="18">
      <c r="A37" s="532" t="s">
        <v>153</v>
      </c>
      <c r="B37" s="533"/>
      <c r="C37" s="533"/>
      <c r="D37" s="533"/>
      <c r="E37" s="385">
        <v>162</v>
      </c>
      <c r="F37" s="38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86"/>
    </row>
    <row r="38" spans="1:18" ht="15" customHeight="1">
      <c r="A38" s="473" t="s">
        <v>0</v>
      </c>
      <c r="B38" s="473" t="s">
        <v>1</v>
      </c>
      <c r="C38" s="504" t="s">
        <v>228</v>
      </c>
      <c r="D38" s="501" t="s">
        <v>237</v>
      </c>
      <c r="E38" s="501" t="s">
        <v>239</v>
      </c>
      <c r="F38" s="621" t="s">
        <v>240</v>
      </c>
      <c r="G38" s="622"/>
      <c r="H38" s="621" t="s">
        <v>241</v>
      </c>
      <c r="I38" s="622"/>
      <c r="J38" s="622"/>
      <c r="K38" s="622"/>
      <c r="L38" s="622"/>
      <c r="M38" s="622"/>
      <c r="N38" s="622"/>
      <c r="O38" s="623"/>
      <c r="P38" s="624" t="s">
        <v>242</v>
      </c>
      <c r="Q38" s="624"/>
      <c r="R38" s="473" t="s">
        <v>243</v>
      </c>
    </row>
    <row r="39" spans="1:18" ht="32.25">
      <c r="A39" s="473"/>
      <c r="B39" s="473"/>
      <c r="C39" s="504"/>
      <c r="D39" s="501"/>
      <c r="E39" s="501"/>
      <c r="F39" s="396"/>
      <c r="G39" s="341"/>
      <c r="H39" s="339" t="s">
        <v>352</v>
      </c>
      <c r="I39" s="341" t="s">
        <v>503</v>
      </c>
      <c r="J39" s="339" t="s">
        <v>354</v>
      </c>
      <c r="K39" s="338" t="s">
        <v>504</v>
      </c>
      <c r="L39" s="339" t="s">
        <v>505</v>
      </c>
      <c r="M39" s="341"/>
      <c r="N39" s="339"/>
      <c r="O39" s="341"/>
      <c r="P39" s="340" t="s">
        <v>506</v>
      </c>
      <c r="Q39" s="341" t="s">
        <v>500</v>
      </c>
      <c r="R39" s="473"/>
    </row>
    <row r="40" spans="1:18" ht="18">
      <c r="A40" s="139" t="s">
        <v>487</v>
      </c>
      <c r="B40" s="125" t="s">
        <v>488</v>
      </c>
      <c r="C40" s="140" t="str">
        <f>'[2]1er crit.10m'!$K$4</f>
        <v>162</v>
      </c>
      <c r="D40" s="125" t="s">
        <v>256</v>
      </c>
      <c r="E40" s="279">
        <v>3414805</v>
      </c>
      <c r="F40" s="242"/>
      <c r="G40" s="248"/>
      <c r="H40" s="243"/>
      <c r="I40" s="248"/>
      <c r="J40" s="243"/>
      <c r="K40" s="239"/>
      <c r="L40" s="243"/>
      <c r="M40" s="248"/>
      <c r="N40" s="243"/>
      <c r="O40" s="248"/>
      <c r="P40" s="273"/>
      <c r="Q40" s="241"/>
      <c r="R40" s="280"/>
    </row>
    <row r="41" spans="1:18" ht="18">
      <c r="A41" s="139" t="s">
        <v>373</v>
      </c>
      <c r="B41" s="125" t="s">
        <v>295</v>
      </c>
      <c r="C41" s="140" t="str">
        <f>'[2]1er crit.10m'!$K$4</f>
        <v>162</v>
      </c>
      <c r="D41" s="125" t="s">
        <v>252</v>
      </c>
      <c r="E41" s="279">
        <v>2141182</v>
      </c>
      <c r="F41" s="242"/>
      <c r="G41" s="248"/>
      <c r="H41" s="243"/>
      <c r="I41" s="248"/>
      <c r="J41" s="243"/>
      <c r="K41" s="239"/>
      <c r="L41" s="243"/>
      <c r="M41" s="248"/>
      <c r="N41" s="243"/>
      <c r="O41" s="248"/>
      <c r="P41" s="273"/>
      <c r="Q41" s="241"/>
      <c r="R41" s="280"/>
    </row>
    <row r="42" spans="1:18" ht="18">
      <c r="A42" s="125" t="s">
        <v>423</v>
      </c>
      <c r="B42" s="125" t="s">
        <v>297</v>
      </c>
      <c r="C42" s="140" t="s">
        <v>424</v>
      </c>
      <c r="D42" s="125"/>
      <c r="E42" s="279">
        <v>82576464</v>
      </c>
      <c r="F42" s="242"/>
      <c r="G42" s="248"/>
      <c r="H42" s="243"/>
      <c r="I42" s="248"/>
      <c r="J42" s="243"/>
      <c r="K42" s="239"/>
      <c r="L42" s="243"/>
      <c r="M42" s="248"/>
      <c r="N42" s="243"/>
      <c r="O42" s="248"/>
      <c r="P42" s="273"/>
      <c r="Q42" s="241"/>
      <c r="R42" s="281"/>
    </row>
    <row r="43" spans="1:18" ht="18">
      <c r="A43" s="125" t="s">
        <v>374</v>
      </c>
      <c r="B43" s="125" t="s">
        <v>449</v>
      </c>
      <c r="C43" s="140" t="s">
        <v>424</v>
      </c>
      <c r="D43" s="125"/>
      <c r="E43" s="279">
        <v>2853108</v>
      </c>
      <c r="F43" s="401"/>
      <c r="G43" s="248"/>
      <c r="H43" s="243"/>
      <c r="I43" s="248"/>
      <c r="J43" s="243"/>
      <c r="K43" s="239"/>
      <c r="L43" s="243"/>
      <c r="M43" s="248"/>
      <c r="N43" s="243"/>
      <c r="O43" s="248"/>
      <c r="P43" s="273"/>
      <c r="Q43" s="241"/>
      <c r="R43" s="281"/>
    </row>
    <row r="44" spans="1:18" ht="18">
      <c r="A44" s="139" t="s">
        <v>425</v>
      </c>
      <c r="B44" s="125" t="s">
        <v>426</v>
      </c>
      <c r="C44" s="140" t="str">
        <f>'[2]1er crit.10m'!$K$4</f>
        <v>162</v>
      </c>
      <c r="D44" s="125" t="s">
        <v>261</v>
      </c>
      <c r="E44" s="279">
        <v>82514287</v>
      </c>
      <c r="F44" s="401"/>
      <c r="G44" s="248"/>
      <c r="H44" s="243"/>
      <c r="I44" s="248"/>
      <c r="J44" s="243"/>
      <c r="K44" s="239"/>
      <c r="L44" s="243"/>
      <c r="M44" s="248"/>
      <c r="N44" s="243"/>
      <c r="O44" s="248"/>
      <c r="P44" s="273"/>
      <c r="Q44" s="241"/>
      <c r="R44" s="281"/>
    </row>
    <row r="45" spans="1:18" ht="18">
      <c r="A45" s="139" t="s">
        <v>447</v>
      </c>
      <c r="B45" s="125" t="s">
        <v>448</v>
      </c>
      <c r="C45" s="140" t="s">
        <v>424</v>
      </c>
      <c r="D45" s="125" t="s">
        <v>261</v>
      </c>
      <c r="E45" s="279">
        <v>620201</v>
      </c>
      <c r="F45" s="401"/>
      <c r="G45" s="248"/>
      <c r="H45" s="243"/>
      <c r="I45" s="248"/>
      <c r="J45" s="243"/>
      <c r="K45" s="239"/>
      <c r="L45" s="243"/>
      <c r="M45" s="248"/>
      <c r="N45" s="243"/>
      <c r="O45" s="248"/>
      <c r="P45" s="273"/>
      <c r="Q45" s="241"/>
      <c r="R45" s="281"/>
    </row>
    <row r="46" spans="1:18" ht="18">
      <c r="A46" s="125" t="s">
        <v>422</v>
      </c>
      <c r="B46" s="125" t="s">
        <v>371</v>
      </c>
      <c r="C46" s="140" t="str">
        <f>'[2]1er crit.10m'!$K$4</f>
        <v>162</v>
      </c>
      <c r="D46" s="125" t="s">
        <v>273</v>
      </c>
      <c r="E46" s="125" t="s">
        <v>419</v>
      </c>
      <c r="F46" s="242"/>
      <c r="G46" s="248"/>
      <c r="H46" s="243" t="s">
        <v>507</v>
      </c>
      <c r="I46" s="248">
        <v>1</v>
      </c>
      <c r="J46" s="243"/>
      <c r="K46" s="239"/>
      <c r="L46" s="243"/>
      <c r="M46" s="248"/>
      <c r="N46" s="243"/>
      <c r="O46" s="248"/>
      <c r="P46" s="273"/>
      <c r="Q46" s="241"/>
      <c r="R46" s="280"/>
    </row>
    <row r="47" spans="1:18" ht="18">
      <c r="A47" s="139" t="s">
        <v>370</v>
      </c>
      <c r="B47" s="125" t="s">
        <v>371</v>
      </c>
      <c r="C47" s="140" t="str">
        <f>'[2]1er crit.10m'!$K$4</f>
        <v>162</v>
      </c>
      <c r="D47" s="125" t="s">
        <v>273</v>
      </c>
      <c r="E47" s="279">
        <v>82425224</v>
      </c>
      <c r="F47" s="401"/>
      <c r="G47" s="248"/>
      <c r="H47" s="243" t="s">
        <v>507</v>
      </c>
      <c r="I47" s="248">
        <v>1</v>
      </c>
      <c r="J47" s="243"/>
      <c r="K47" s="239"/>
      <c r="L47" s="243"/>
      <c r="M47" s="248"/>
      <c r="N47" s="243"/>
      <c r="O47" s="248"/>
      <c r="P47" s="273"/>
      <c r="Q47" s="241"/>
      <c r="R47" s="280"/>
    </row>
    <row r="48" spans="1:18" ht="18">
      <c r="A48" s="139" t="s">
        <v>461</v>
      </c>
      <c r="B48" s="125" t="s">
        <v>462</v>
      </c>
      <c r="C48" s="140" t="s">
        <v>424</v>
      </c>
      <c r="D48" s="125" t="s">
        <v>273</v>
      </c>
      <c r="E48" s="279">
        <v>2140283</v>
      </c>
      <c r="F48" s="401"/>
      <c r="G48" s="248"/>
      <c r="H48" s="243" t="s">
        <v>507</v>
      </c>
      <c r="I48" s="248">
        <v>1</v>
      </c>
      <c r="J48" s="243"/>
      <c r="K48" s="239"/>
      <c r="L48" s="243"/>
      <c r="M48" s="248"/>
      <c r="N48" s="243"/>
      <c r="O48" s="248"/>
      <c r="P48" s="273"/>
      <c r="Q48" s="241"/>
      <c r="R48" s="280"/>
    </row>
    <row r="49" spans="1:18" ht="18">
      <c r="A49" s="521" t="s">
        <v>406</v>
      </c>
      <c r="B49" s="522"/>
      <c r="C49" s="483">
        <v>44926</v>
      </c>
      <c r="D49" s="484"/>
      <c r="E49" s="485"/>
      <c r="F49" s="276">
        <f aca="true" t="shared" si="5" ref="F49:Q49">SUM(F40:F48)</f>
        <v>0</v>
      </c>
      <c r="G49" s="276">
        <f t="shared" si="5"/>
        <v>0</v>
      </c>
      <c r="H49" s="276">
        <f t="shared" si="5"/>
        <v>0</v>
      </c>
      <c r="I49" s="276">
        <f t="shared" si="5"/>
        <v>3</v>
      </c>
      <c r="J49" s="276">
        <f t="shared" si="5"/>
        <v>0</v>
      </c>
      <c r="K49" s="276">
        <f t="shared" si="5"/>
        <v>0</v>
      </c>
      <c r="L49" s="276">
        <f t="shared" si="5"/>
        <v>0</v>
      </c>
      <c r="M49" s="276">
        <f t="shared" si="5"/>
        <v>0</v>
      </c>
      <c r="N49" s="276">
        <f t="shared" si="5"/>
        <v>0</v>
      </c>
      <c r="O49" s="276">
        <f t="shared" si="5"/>
        <v>0</v>
      </c>
      <c r="P49" s="276">
        <f t="shared" si="5"/>
        <v>0</v>
      </c>
      <c r="Q49" s="276">
        <f t="shared" si="5"/>
        <v>0</v>
      </c>
      <c r="R49" s="282">
        <f>SUM(F49:Q49)</f>
        <v>3</v>
      </c>
    </row>
    <row r="50" spans="1:18" ht="18">
      <c r="A50" s="523" t="s">
        <v>159</v>
      </c>
      <c r="B50" s="524"/>
      <c r="C50" s="524"/>
      <c r="D50" s="524"/>
      <c r="E50" s="379">
        <v>170</v>
      </c>
      <c r="F50" s="379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4"/>
    </row>
    <row r="51" spans="1:18" ht="15" customHeight="1">
      <c r="A51" s="473" t="s">
        <v>0</v>
      </c>
      <c r="B51" s="473" t="s">
        <v>1</v>
      </c>
      <c r="C51" s="504" t="s">
        <v>228</v>
      </c>
      <c r="D51" s="501" t="s">
        <v>237</v>
      </c>
      <c r="E51" s="501" t="s">
        <v>239</v>
      </c>
      <c r="F51" s="621" t="s">
        <v>240</v>
      </c>
      <c r="G51" s="622"/>
      <c r="H51" s="621" t="s">
        <v>241</v>
      </c>
      <c r="I51" s="622"/>
      <c r="J51" s="622"/>
      <c r="K51" s="622"/>
      <c r="L51" s="622"/>
      <c r="M51" s="622"/>
      <c r="N51" s="622"/>
      <c r="O51" s="623"/>
      <c r="P51" s="624" t="s">
        <v>242</v>
      </c>
      <c r="Q51" s="624"/>
      <c r="R51" s="473" t="s">
        <v>243</v>
      </c>
    </row>
    <row r="52" spans="1:18" ht="32.25">
      <c r="A52" s="473"/>
      <c r="B52" s="473"/>
      <c r="C52" s="504"/>
      <c r="D52" s="501"/>
      <c r="E52" s="501"/>
      <c r="F52" s="396"/>
      <c r="G52" s="341"/>
      <c r="H52" s="339" t="s">
        <v>352</v>
      </c>
      <c r="I52" s="341" t="s">
        <v>503</v>
      </c>
      <c r="J52" s="339" t="s">
        <v>354</v>
      </c>
      <c r="K52" s="338" t="s">
        <v>504</v>
      </c>
      <c r="L52" s="339" t="s">
        <v>505</v>
      </c>
      <c r="M52" s="341"/>
      <c r="N52" s="339"/>
      <c r="O52" s="341"/>
      <c r="P52" s="340" t="s">
        <v>506</v>
      </c>
      <c r="Q52" s="341" t="s">
        <v>500</v>
      </c>
      <c r="R52" s="473"/>
    </row>
    <row r="53" spans="1:18" ht="18">
      <c r="A53" s="139"/>
      <c r="B53" s="125"/>
      <c r="C53" s="140"/>
      <c r="D53" s="125"/>
      <c r="E53" s="125"/>
      <c r="F53" s="133"/>
      <c r="G53" s="248"/>
      <c r="H53" s="243"/>
      <c r="I53" s="248"/>
      <c r="J53" s="243"/>
      <c r="K53" s="239"/>
      <c r="L53" s="243"/>
      <c r="M53" s="248"/>
      <c r="N53" s="243"/>
      <c r="O53" s="248"/>
      <c r="P53" s="273"/>
      <c r="Q53" s="241"/>
      <c r="R53" s="155"/>
    </row>
    <row r="54" spans="1:18" ht="18">
      <c r="A54" s="125" t="s">
        <v>302</v>
      </c>
      <c r="B54" s="125" t="s">
        <v>304</v>
      </c>
      <c r="C54" s="140" t="str">
        <f>'[3]1er crit.10m'!$K$4</f>
        <v>170</v>
      </c>
      <c r="D54" s="125" t="s">
        <v>273</v>
      </c>
      <c r="E54" s="125"/>
      <c r="F54" s="133"/>
      <c r="G54" s="248"/>
      <c r="H54" s="243"/>
      <c r="I54" s="248"/>
      <c r="J54" s="243"/>
      <c r="K54" s="239"/>
      <c r="L54" s="243"/>
      <c r="M54" s="248"/>
      <c r="N54" s="243"/>
      <c r="O54" s="248"/>
      <c r="P54" s="273"/>
      <c r="Q54" s="248"/>
      <c r="R54" s="283"/>
    </row>
    <row r="55" spans="1:18" ht="18">
      <c r="A55" s="521" t="s">
        <v>406</v>
      </c>
      <c r="B55" s="522"/>
      <c r="C55" s="474"/>
      <c r="D55" s="475"/>
      <c r="E55" s="476"/>
      <c r="F55" s="276">
        <f aca="true" t="shared" si="6" ref="F55:Q55">SUM(F53:F54)</f>
        <v>0</v>
      </c>
      <c r="G55" s="276">
        <f t="shared" si="6"/>
        <v>0</v>
      </c>
      <c r="H55" s="276">
        <f t="shared" si="6"/>
        <v>0</v>
      </c>
      <c r="I55" s="276">
        <f t="shared" si="6"/>
        <v>0</v>
      </c>
      <c r="J55" s="276">
        <f t="shared" si="6"/>
        <v>0</v>
      </c>
      <c r="K55" s="276">
        <f t="shared" si="6"/>
        <v>0</v>
      </c>
      <c r="L55" s="276">
        <f t="shared" si="6"/>
        <v>0</v>
      </c>
      <c r="M55" s="276">
        <f t="shared" si="6"/>
        <v>0</v>
      </c>
      <c r="N55" s="276">
        <f t="shared" si="6"/>
        <v>0</v>
      </c>
      <c r="O55" s="276">
        <f t="shared" si="6"/>
        <v>0</v>
      </c>
      <c r="P55" s="276">
        <f t="shared" si="6"/>
        <v>0</v>
      </c>
      <c r="Q55" s="276">
        <f t="shared" si="6"/>
        <v>0</v>
      </c>
      <c r="R55" s="247">
        <f>SUM(G55:Q55)</f>
        <v>0</v>
      </c>
    </row>
    <row r="56" spans="1:18" ht="18">
      <c r="A56" s="523" t="s">
        <v>176</v>
      </c>
      <c r="B56" s="524"/>
      <c r="C56" s="524"/>
      <c r="D56" s="524"/>
      <c r="E56" s="379">
        <v>274</v>
      </c>
      <c r="F56" s="379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</row>
    <row r="57" spans="1:18" ht="15" customHeight="1">
      <c r="A57" s="473" t="s">
        <v>0</v>
      </c>
      <c r="B57" s="473" t="s">
        <v>1</v>
      </c>
      <c r="C57" s="504" t="s">
        <v>228</v>
      </c>
      <c r="D57" s="501" t="s">
        <v>237</v>
      </c>
      <c r="E57" s="501" t="s">
        <v>239</v>
      </c>
      <c r="F57" s="621" t="s">
        <v>240</v>
      </c>
      <c r="G57" s="622"/>
      <c r="H57" s="621" t="s">
        <v>241</v>
      </c>
      <c r="I57" s="622"/>
      <c r="J57" s="622"/>
      <c r="K57" s="622"/>
      <c r="L57" s="622"/>
      <c r="M57" s="622"/>
      <c r="N57" s="622"/>
      <c r="O57" s="623"/>
      <c r="P57" s="624" t="s">
        <v>242</v>
      </c>
      <c r="Q57" s="624"/>
      <c r="R57" s="473" t="s">
        <v>243</v>
      </c>
    </row>
    <row r="58" spans="1:18" ht="32.25">
      <c r="A58" s="473"/>
      <c r="B58" s="473"/>
      <c r="C58" s="504"/>
      <c r="D58" s="501"/>
      <c r="E58" s="501"/>
      <c r="F58" s="396"/>
      <c r="G58" s="341"/>
      <c r="H58" s="339" t="s">
        <v>352</v>
      </c>
      <c r="I58" s="341" t="s">
        <v>503</v>
      </c>
      <c r="J58" s="339" t="s">
        <v>354</v>
      </c>
      <c r="K58" s="338" t="s">
        <v>504</v>
      </c>
      <c r="L58" s="339" t="s">
        <v>505</v>
      </c>
      <c r="M58" s="341"/>
      <c r="N58" s="339"/>
      <c r="O58" s="341"/>
      <c r="P58" s="340" t="s">
        <v>506</v>
      </c>
      <c r="Q58" s="341" t="s">
        <v>500</v>
      </c>
      <c r="R58" s="473"/>
    </row>
    <row r="59" spans="1:18" ht="18">
      <c r="A59" s="116"/>
      <c r="B59" s="117"/>
      <c r="C59" s="118"/>
      <c r="D59" s="119"/>
      <c r="E59" s="118"/>
      <c r="F59" s="136"/>
      <c r="G59" s="325"/>
      <c r="H59" s="314"/>
      <c r="I59" s="248"/>
      <c r="J59" s="285"/>
      <c r="K59" s="284"/>
      <c r="L59" s="285"/>
      <c r="M59" s="287"/>
      <c r="N59" s="285"/>
      <c r="O59" s="287"/>
      <c r="P59" s="286"/>
      <c r="Q59" s="288"/>
      <c r="R59" s="289"/>
    </row>
    <row r="60" spans="1:18" ht="18">
      <c r="A60" s="116" t="s">
        <v>428</v>
      </c>
      <c r="B60" s="117" t="s">
        <v>429</v>
      </c>
      <c r="C60" s="118" t="s">
        <v>427</v>
      </c>
      <c r="D60" s="119" t="s">
        <v>249</v>
      </c>
      <c r="E60" s="118" t="s">
        <v>450</v>
      </c>
      <c r="F60" s="136"/>
      <c r="G60" s="325"/>
      <c r="H60" s="314"/>
      <c r="I60" s="395"/>
      <c r="J60" s="292">
        <v>1</v>
      </c>
      <c r="K60" s="291"/>
      <c r="L60" s="292"/>
      <c r="M60" s="308"/>
      <c r="N60" s="292"/>
      <c r="O60" s="308"/>
      <c r="P60" s="293"/>
      <c r="Q60" s="294"/>
      <c r="R60" s="295"/>
    </row>
    <row r="61" spans="1:18" ht="18">
      <c r="A61" s="116"/>
      <c r="B61" s="117"/>
      <c r="C61" s="174"/>
      <c r="D61" s="175"/>
      <c r="E61" s="324"/>
      <c r="F61" s="399"/>
      <c r="G61" s="309"/>
      <c r="H61" s="298"/>
      <c r="I61" s="309"/>
      <c r="J61" s="298"/>
      <c r="K61" s="297"/>
      <c r="L61" s="298"/>
      <c r="M61" s="309"/>
      <c r="N61" s="298"/>
      <c r="O61" s="309"/>
      <c r="P61" s="299"/>
      <c r="Q61" s="300"/>
      <c r="R61" s="169"/>
    </row>
    <row r="62" spans="1:18" ht="18">
      <c r="A62" s="521" t="s">
        <v>406</v>
      </c>
      <c r="B62" s="522"/>
      <c r="C62" s="489"/>
      <c r="D62" s="490"/>
      <c r="E62" s="491"/>
      <c r="F62" s="247">
        <f aca="true" t="shared" si="7" ref="F62:Q62">SUM(F59:F61)</f>
        <v>0</v>
      </c>
      <c r="G62" s="247">
        <f t="shared" si="7"/>
        <v>0</v>
      </c>
      <c r="H62" s="247">
        <f t="shared" si="7"/>
        <v>0</v>
      </c>
      <c r="I62" s="247">
        <f t="shared" si="7"/>
        <v>0</v>
      </c>
      <c r="J62" s="247">
        <f t="shared" si="7"/>
        <v>1</v>
      </c>
      <c r="K62" s="247">
        <f t="shared" si="7"/>
        <v>0</v>
      </c>
      <c r="L62" s="247">
        <f t="shared" si="7"/>
        <v>0</v>
      </c>
      <c r="M62" s="247">
        <f t="shared" si="7"/>
        <v>0</v>
      </c>
      <c r="N62" s="247">
        <f t="shared" si="7"/>
        <v>0</v>
      </c>
      <c r="O62" s="247">
        <f t="shared" si="7"/>
        <v>0</v>
      </c>
      <c r="P62" s="247">
        <f t="shared" si="7"/>
        <v>0</v>
      </c>
      <c r="Q62" s="247">
        <f t="shared" si="7"/>
        <v>0</v>
      </c>
      <c r="R62" s="301">
        <f>SUM(G62:Q62)</f>
        <v>1</v>
      </c>
    </row>
    <row r="63" spans="1:18" ht="18">
      <c r="A63" s="529" t="s">
        <v>430</v>
      </c>
      <c r="B63" s="529"/>
      <c r="C63" s="529"/>
      <c r="D63" s="529"/>
      <c r="E63" s="382">
        <v>275</v>
      </c>
      <c r="F63" s="382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1"/>
    </row>
    <row r="64" spans="1:18" ht="15" customHeight="1">
      <c r="A64" s="473" t="s">
        <v>0</v>
      </c>
      <c r="B64" s="473" t="s">
        <v>1</v>
      </c>
      <c r="C64" s="504" t="s">
        <v>228</v>
      </c>
      <c r="D64" s="501" t="s">
        <v>237</v>
      </c>
      <c r="E64" s="501" t="s">
        <v>239</v>
      </c>
      <c r="F64" s="621" t="s">
        <v>240</v>
      </c>
      <c r="G64" s="622"/>
      <c r="H64" s="621" t="s">
        <v>241</v>
      </c>
      <c r="I64" s="622"/>
      <c r="J64" s="622"/>
      <c r="K64" s="622"/>
      <c r="L64" s="622"/>
      <c r="M64" s="622"/>
      <c r="N64" s="622"/>
      <c r="O64" s="623"/>
      <c r="P64" s="624" t="s">
        <v>242</v>
      </c>
      <c r="Q64" s="624"/>
      <c r="R64" s="473" t="s">
        <v>243</v>
      </c>
    </row>
    <row r="65" spans="1:18" ht="32.25">
      <c r="A65" s="473"/>
      <c r="B65" s="473"/>
      <c r="C65" s="504"/>
      <c r="D65" s="501"/>
      <c r="E65" s="501"/>
      <c r="F65" s="396"/>
      <c r="G65" s="341"/>
      <c r="H65" s="339" t="s">
        <v>352</v>
      </c>
      <c r="I65" s="341" t="s">
        <v>503</v>
      </c>
      <c r="J65" s="339" t="s">
        <v>354</v>
      </c>
      <c r="K65" s="338" t="s">
        <v>504</v>
      </c>
      <c r="L65" s="339" t="s">
        <v>505</v>
      </c>
      <c r="M65" s="341"/>
      <c r="N65" s="339"/>
      <c r="O65" s="341"/>
      <c r="P65" s="340" t="s">
        <v>506</v>
      </c>
      <c r="Q65" s="341" t="s">
        <v>500</v>
      </c>
      <c r="R65" s="473"/>
    </row>
    <row r="66" spans="1:18" ht="18">
      <c r="A66" s="116" t="s">
        <v>342</v>
      </c>
      <c r="B66" s="117" t="s">
        <v>338</v>
      </c>
      <c r="C66" s="118" t="str">
        <f>'[4]1er crit.vit'!$K$4</f>
        <v>275</v>
      </c>
      <c r="D66" s="119"/>
      <c r="E66" s="117">
        <v>2977685</v>
      </c>
      <c r="F66" s="135"/>
      <c r="G66" s="325"/>
      <c r="H66" s="243"/>
      <c r="I66" s="325"/>
      <c r="J66" s="314"/>
      <c r="K66" s="120">
        <v>1</v>
      </c>
      <c r="L66" s="314"/>
      <c r="M66" s="120"/>
      <c r="N66" s="314"/>
      <c r="O66" s="120"/>
      <c r="P66" s="315"/>
      <c r="Q66" s="121"/>
      <c r="R66" s="169"/>
    </row>
    <row r="67" spans="1:18" ht="18">
      <c r="A67" s="116" t="s">
        <v>340</v>
      </c>
      <c r="B67" s="117" t="s">
        <v>341</v>
      </c>
      <c r="C67" s="118" t="s">
        <v>465</v>
      </c>
      <c r="D67" s="119"/>
      <c r="E67" s="117"/>
      <c r="F67" s="135"/>
      <c r="G67" s="325"/>
      <c r="H67" s="243"/>
      <c r="I67" s="325"/>
      <c r="J67" s="314"/>
      <c r="K67" s="120"/>
      <c r="L67" s="314"/>
      <c r="M67" s="120"/>
      <c r="N67" s="314"/>
      <c r="O67" s="120"/>
      <c r="P67" s="315"/>
      <c r="Q67" s="121"/>
      <c r="R67" s="169"/>
    </row>
    <row r="68" spans="1:18" ht="18">
      <c r="A68" s="116" t="s">
        <v>431</v>
      </c>
      <c r="B68" s="117" t="s">
        <v>432</v>
      </c>
      <c r="C68" s="118" t="str">
        <f>'[4]1er crit.vit'!$K$4</f>
        <v>275</v>
      </c>
      <c r="D68" s="119"/>
      <c r="E68" s="117">
        <v>2658099</v>
      </c>
      <c r="F68" s="135"/>
      <c r="G68" s="325"/>
      <c r="H68" s="243"/>
      <c r="I68" s="325"/>
      <c r="J68" s="314"/>
      <c r="K68" s="120"/>
      <c r="L68" s="314"/>
      <c r="M68" s="120"/>
      <c r="N68" s="314"/>
      <c r="O68" s="120"/>
      <c r="P68" s="315"/>
      <c r="Q68" s="121"/>
      <c r="R68" s="169"/>
    </row>
    <row r="69" spans="1:18" ht="18">
      <c r="A69" s="117" t="s">
        <v>466</v>
      </c>
      <c r="B69" s="117" t="s">
        <v>467</v>
      </c>
      <c r="C69" s="118" t="str">
        <f>'[4]1er crit.vit'!$K$4</f>
        <v>275</v>
      </c>
      <c r="D69" s="119"/>
      <c r="E69" s="117"/>
      <c r="F69" s="135"/>
      <c r="G69" s="325"/>
      <c r="H69" s="243"/>
      <c r="I69" s="325"/>
      <c r="J69" s="314"/>
      <c r="K69" s="120"/>
      <c r="L69" s="314"/>
      <c r="M69" s="120"/>
      <c r="N69" s="314"/>
      <c r="O69" s="120"/>
      <c r="P69" s="315"/>
      <c r="Q69" s="121"/>
      <c r="R69" s="169"/>
    </row>
    <row r="70" spans="1:18" s="12" customFormat="1" ht="18.75">
      <c r="A70" s="521" t="s">
        <v>406</v>
      </c>
      <c r="B70" s="522"/>
      <c r="C70" s="632" t="s">
        <v>491</v>
      </c>
      <c r="D70" s="633"/>
      <c r="E70" s="634"/>
      <c r="F70" s="276">
        <f aca="true" t="shared" si="8" ref="F70:O70">SUM(F66:F69)</f>
        <v>0</v>
      </c>
      <c r="G70" s="276">
        <f t="shared" si="8"/>
        <v>0</v>
      </c>
      <c r="H70" s="276">
        <f t="shared" si="8"/>
        <v>0</v>
      </c>
      <c r="I70" s="276">
        <f t="shared" si="8"/>
        <v>0</v>
      </c>
      <c r="J70" s="276">
        <f t="shared" si="8"/>
        <v>0</v>
      </c>
      <c r="K70" s="276">
        <f t="shared" si="8"/>
        <v>1</v>
      </c>
      <c r="L70" s="276">
        <f t="shared" si="8"/>
        <v>0</v>
      </c>
      <c r="M70" s="276">
        <f t="shared" si="8"/>
        <v>0</v>
      </c>
      <c r="N70" s="276">
        <f t="shared" si="8"/>
        <v>0</v>
      </c>
      <c r="O70" s="276">
        <f t="shared" si="8"/>
        <v>0</v>
      </c>
      <c r="P70" s="276">
        <f>SUM(P66:P69)</f>
        <v>0</v>
      </c>
      <c r="Q70" s="276">
        <f>SUM(Q66:Q69)</f>
        <v>0</v>
      </c>
      <c r="R70" s="247">
        <f>SUM(G70:Q70)</f>
        <v>1</v>
      </c>
    </row>
    <row r="71" spans="1:18" ht="18">
      <c r="A71" s="523" t="s">
        <v>433</v>
      </c>
      <c r="B71" s="524"/>
      <c r="C71" s="524"/>
      <c r="D71" s="524"/>
      <c r="E71" s="379">
        <v>276</v>
      </c>
      <c r="F71" s="379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1"/>
    </row>
    <row r="72" spans="1:18" ht="15" customHeight="1">
      <c r="A72" s="473" t="s">
        <v>0</v>
      </c>
      <c r="B72" s="473" t="s">
        <v>1</v>
      </c>
      <c r="C72" s="504" t="s">
        <v>228</v>
      </c>
      <c r="D72" s="501" t="s">
        <v>237</v>
      </c>
      <c r="E72" s="501" t="s">
        <v>239</v>
      </c>
      <c r="F72" s="621" t="s">
        <v>240</v>
      </c>
      <c r="G72" s="622"/>
      <c r="H72" s="621" t="s">
        <v>241</v>
      </c>
      <c r="I72" s="622"/>
      <c r="J72" s="622"/>
      <c r="K72" s="622"/>
      <c r="L72" s="622"/>
      <c r="M72" s="622"/>
      <c r="N72" s="622"/>
      <c r="O72" s="623"/>
      <c r="P72" s="624" t="s">
        <v>242</v>
      </c>
      <c r="Q72" s="624"/>
      <c r="R72" s="473" t="s">
        <v>243</v>
      </c>
    </row>
    <row r="73" spans="1:18" ht="32.25">
      <c r="A73" s="473"/>
      <c r="B73" s="473"/>
      <c r="C73" s="504"/>
      <c r="D73" s="501"/>
      <c r="E73" s="501"/>
      <c r="F73" s="396"/>
      <c r="G73" s="341"/>
      <c r="H73" s="339" t="s">
        <v>352</v>
      </c>
      <c r="I73" s="341" t="s">
        <v>503</v>
      </c>
      <c r="J73" s="339" t="s">
        <v>354</v>
      </c>
      <c r="K73" s="338" t="s">
        <v>504</v>
      </c>
      <c r="L73" s="339" t="s">
        <v>505</v>
      </c>
      <c r="M73" s="341"/>
      <c r="N73" s="339"/>
      <c r="O73" s="341"/>
      <c r="P73" s="340" t="s">
        <v>506</v>
      </c>
      <c r="Q73" s="341" t="s">
        <v>500</v>
      </c>
      <c r="R73" s="473"/>
    </row>
    <row r="74" spans="1:18" ht="18">
      <c r="A74" s="116" t="s">
        <v>269</v>
      </c>
      <c r="B74" s="117" t="s">
        <v>270</v>
      </c>
      <c r="C74" s="118" t="str">
        <f>'[5]1er crit.vit'!$K$4</f>
        <v>276</v>
      </c>
      <c r="D74" s="119" t="s">
        <v>256</v>
      </c>
      <c r="E74" s="117">
        <v>2362600</v>
      </c>
      <c r="F74" s="398"/>
      <c r="G74" s="325"/>
      <c r="H74" s="314"/>
      <c r="I74" s="248"/>
      <c r="J74" s="236">
        <v>1</v>
      </c>
      <c r="K74" s="120" t="s">
        <v>507</v>
      </c>
      <c r="L74" s="314"/>
      <c r="M74" s="120"/>
      <c r="N74" s="314"/>
      <c r="O74" s="120"/>
      <c r="P74" s="313"/>
      <c r="Q74" s="120"/>
      <c r="R74" s="169"/>
    </row>
    <row r="75" spans="1:18" ht="18">
      <c r="A75" s="116" t="s">
        <v>271</v>
      </c>
      <c r="B75" s="117" t="s">
        <v>272</v>
      </c>
      <c r="C75" s="118" t="str">
        <f>'[5]1er crit.vit'!$K$4</f>
        <v>276</v>
      </c>
      <c r="D75" s="119" t="s">
        <v>273</v>
      </c>
      <c r="E75" s="117">
        <v>82514607</v>
      </c>
      <c r="F75" s="398"/>
      <c r="G75" s="325"/>
      <c r="H75" s="314"/>
      <c r="I75" s="248"/>
      <c r="J75" s="236"/>
      <c r="K75" s="120"/>
      <c r="L75" s="314"/>
      <c r="M75" s="120"/>
      <c r="N75" s="314"/>
      <c r="O75" s="120"/>
      <c r="P75" s="313"/>
      <c r="Q75" s="120"/>
      <c r="R75" s="169"/>
    </row>
    <row r="76" spans="1:18" ht="18">
      <c r="A76" s="116" t="s">
        <v>274</v>
      </c>
      <c r="B76" s="117" t="s">
        <v>275</v>
      </c>
      <c r="C76" s="118" t="str">
        <f>'[5]1er crit.vit'!$K$4</f>
        <v>276</v>
      </c>
      <c r="D76" s="119" t="s">
        <v>256</v>
      </c>
      <c r="E76" s="117">
        <v>82546802</v>
      </c>
      <c r="F76" s="398"/>
      <c r="G76" s="325"/>
      <c r="H76" s="314"/>
      <c r="I76" s="248"/>
      <c r="J76" s="236"/>
      <c r="K76" s="120"/>
      <c r="L76" s="314"/>
      <c r="M76" s="120"/>
      <c r="N76" s="314"/>
      <c r="O76" s="120"/>
      <c r="P76" s="313" t="s">
        <v>507</v>
      </c>
      <c r="Q76" s="120">
        <v>1</v>
      </c>
      <c r="R76" s="169"/>
    </row>
    <row r="77" spans="1:18" ht="18">
      <c r="A77" s="117" t="s">
        <v>434</v>
      </c>
      <c r="B77" s="117" t="s">
        <v>435</v>
      </c>
      <c r="C77" s="118" t="str">
        <f>'[5]1er crit.vit'!$K$4</f>
        <v>276</v>
      </c>
      <c r="D77" s="119" t="s">
        <v>273</v>
      </c>
      <c r="E77" s="117">
        <v>513408</v>
      </c>
      <c r="F77" s="398"/>
      <c r="G77" s="325"/>
      <c r="H77" s="314"/>
      <c r="I77" s="248"/>
      <c r="J77" s="236"/>
      <c r="K77" s="120"/>
      <c r="L77" s="314"/>
      <c r="M77" s="120"/>
      <c r="N77" s="314"/>
      <c r="O77" s="120"/>
      <c r="P77" s="313"/>
      <c r="Q77" s="120"/>
      <c r="R77" s="169"/>
    </row>
    <row r="78" spans="1:18" ht="18">
      <c r="A78" s="534" t="s">
        <v>406</v>
      </c>
      <c r="B78" s="534"/>
      <c r="C78" s="495">
        <v>44559</v>
      </c>
      <c r="D78" s="496"/>
      <c r="E78" s="497"/>
      <c r="F78" s="302">
        <f aca="true" t="shared" si="9" ref="F78:P78">SUM(F74:F77)</f>
        <v>0</v>
      </c>
      <c r="G78" s="302">
        <f t="shared" si="9"/>
        <v>0</v>
      </c>
      <c r="H78" s="302">
        <f t="shared" si="9"/>
        <v>0</v>
      </c>
      <c r="I78" s="302">
        <f t="shared" si="9"/>
        <v>0</v>
      </c>
      <c r="J78" s="302">
        <f t="shared" si="9"/>
        <v>1</v>
      </c>
      <c r="K78" s="302">
        <f t="shared" si="9"/>
        <v>0</v>
      </c>
      <c r="L78" s="302">
        <f t="shared" si="9"/>
        <v>0</v>
      </c>
      <c r="M78" s="302">
        <f t="shared" si="9"/>
        <v>0</v>
      </c>
      <c r="N78" s="302">
        <f t="shared" si="9"/>
        <v>0</v>
      </c>
      <c r="O78" s="302">
        <f t="shared" si="9"/>
        <v>0</v>
      </c>
      <c r="P78" s="302">
        <f t="shared" si="9"/>
        <v>0</v>
      </c>
      <c r="Q78" s="302">
        <f>SUM(Q74:Q77)</f>
        <v>1</v>
      </c>
      <c r="R78" s="257">
        <f>SUM(G78:Q78)</f>
        <v>2</v>
      </c>
    </row>
    <row r="79" spans="1:18" ht="18">
      <c r="A79" s="530" t="s">
        <v>154</v>
      </c>
      <c r="B79" s="531"/>
      <c r="C79" s="531"/>
      <c r="D79" s="531"/>
      <c r="E79" s="376">
        <v>277</v>
      </c>
      <c r="F79" s="376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8"/>
    </row>
    <row r="80" spans="1:18" ht="15" customHeight="1">
      <c r="A80" s="473" t="s">
        <v>0</v>
      </c>
      <c r="B80" s="473" t="s">
        <v>1</v>
      </c>
      <c r="C80" s="504" t="s">
        <v>228</v>
      </c>
      <c r="D80" s="501" t="s">
        <v>237</v>
      </c>
      <c r="E80" s="501" t="s">
        <v>239</v>
      </c>
      <c r="F80" s="621" t="s">
        <v>240</v>
      </c>
      <c r="G80" s="622"/>
      <c r="H80" s="621" t="s">
        <v>241</v>
      </c>
      <c r="I80" s="622"/>
      <c r="J80" s="622"/>
      <c r="K80" s="622"/>
      <c r="L80" s="622"/>
      <c r="M80" s="622"/>
      <c r="N80" s="622"/>
      <c r="O80" s="623"/>
      <c r="P80" s="624" t="s">
        <v>242</v>
      </c>
      <c r="Q80" s="624"/>
      <c r="R80" s="473" t="s">
        <v>243</v>
      </c>
    </row>
    <row r="81" spans="1:18" ht="32.25">
      <c r="A81" s="473"/>
      <c r="B81" s="473"/>
      <c r="C81" s="504"/>
      <c r="D81" s="501"/>
      <c r="E81" s="501"/>
      <c r="F81" s="396"/>
      <c r="G81" s="341"/>
      <c r="H81" s="339" t="s">
        <v>352</v>
      </c>
      <c r="I81" s="341" t="s">
        <v>503</v>
      </c>
      <c r="J81" s="339" t="s">
        <v>354</v>
      </c>
      <c r="K81" s="338" t="s">
        <v>504</v>
      </c>
      <c r="L81" s="339" t="s">
        <v>505</v>
      </c>
      <c r="M81" s="341"/>
      <c r="N81" s="339"/>
      <c r="O81" s="341"/>
      <c r="P81" s="340" t="s">
        <v>506</v>
      </c>
      <c r="Q81" s="341" t="s">
        <v>500</v>
      </c>
      <c r="R81" s="473"/>
    </row>
    <row r="82" spans="1:18" ht="18">
      <c r="A82" s="123" t="s">
        <v>437</v>
      </c>
      <c r="B82" s="113" t="s">
        <v>438</v>
      </c>
      <c r="C82" s="124" t="s">
        <v>436</v>
      </c>
      <c r="D82" s="113" t="s">
        <v>252</v>
      </c>
      <c r="E82" s="113"/>
      <c r="F82" s="397"/>
      <c r="G82" s="349"/>
      <c r="H82" s="234"/>
      <c r="I82" s="349"/>
      <c r="J82" s="234"/>
      <c r="K82" s="216"/>
      <c r="L82" s="234"/>
      <c r="M82" s="216"/>
      <c r="N82" s="234"/>
      <c r="O82" s="323"/>
      <c r="P82" s="278"/>
      <c r="Q82" s="114"/>
      <c r="R82" s="114"/>
    </row>
    <row r="83" spans="1:18" ht="18">
      <c r="A83" s="521" t="s">
        <v>406</v>
      </c>
      <c r="B83" s="522"/>
      <c r="C83" s="498">
        <v>44552</v>
      </c>
      <c r="D83" s="499"/>
      <c r="E83" s="500"/>
      <c r="F83" s="257">
        <f aca="true" t="shared" si="10" ref="F83:O83">SUM(F82:F82)</f>
        <v>0</v>
      </c>
      <c r="G83" s="257">
        <f t="shared" si="10"/>
        <v>0</v>
      </c>
      <c r="H83" s="257">
        <f t="shared" si="10"/>
        <v>0</v>
      </c>
      <c r="I83" s="257">
        <f t="shared" si="10"/>
        <v>0</v>
      </c>
      <c r="J83" s="257">
        <f t="shared" si="10"/>
        <v>0</v>
      </c>
      <c r="K83" s="257">
        <f t="shared" si="10"/>
        <v>0</v>
      </c>
      <c r="L83" s="257">
        <f t="shared" si="10"/>
        <v>0</v>
      </c>
      <c r="M83" s="257">
        <f t="shared" si="10"/>
        <v>0</v>
      </c>
      <c r="N83" s="257">
        <f t="shared" si="10"/>
        <v>0</v>
      </c>
      <c r="O83" s="257">
        <f t="shared" si="10"/>
        <v>0</v>
      </c>
      <c r="P83" s="257">
        <f>SUM(P82:P82)</f>
        <v>0</v>
      </c>
      <c r="Q83" s="257">
        <f>SUM(Q82:Q82)</f>
        <v>0</v>
      </c>
      <c r="R83" s="257">
        <f>SUM(G83:Q83)</f>
        <v>0</v>
      </c>
    </row>
    <row r="84" spans="1:18" ht="18">
      <c r="A84" s="532" t="s">
        <v>439</v>
      </c>
      <c r="B84" s="533"/>
      <c r="C84" s="533"/>
      <c r="D84" s="533"/>
      <c r="E84" s="375">
        <v>287</v>
      </c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</row>
    <row r="85" spans="1:18" ht="15" customHeight="1">
      <c r="A85" s="473" t="s">
        <v>0</v>
      </c>
      <c r="B85" s="473" t="s">
        <v>1</v>
      </c>
      <c r="C85" s="504" t="s">
        <v>228</v>
      </c>
      <c r="D85" s="501" t="s">
        <v>237</v>
      </c>
      <c r="E85" s="501" t="s">
        <v>239</v>
      </c>
      <c r="F85" s="621" t="s">
        <v>240</v>
      </c>
      <c r="G85" s="622"/>
      <c r="H85" s="621" t="s">
        <v>241</v>
      </c>
      <c r="I85" s="622"/>
      <c r="J85" s="622"/>
      <c r="K85" s="622"/>
      <c r="L85" s="622"/>
      <c r="M85" s="622"/>
      <c r="N85" s="622"/>
      <c r="O85" s="623"/>
      <c r="P85" s="624" t="s">
        <v>242</v>
      </c>
      <c r="Q85" s="624"/>
      <c r="R85" s="473" t="s">
        <v>243</v>
      </c>
    </row>
    <row r="86" spans="1:18" ht="32.25">
      <c r="A86" s="473"/>
      <c r="B86" s="473"/>
      <c r="C86" s="504"/>
      <c r="D86" s="501"/>
      <c r="E86" s="501"/>
      <c r="F86" s="396"/>
      <c r="G86" s="341"/>
      <c r="H86" s="339" t="s">
        <v>352</v>
      </c>
      <c r="I86" s="341" t="s">
        <v>503</v>
      </c>
      <c r="J86" s="339" t="s">
        <v>354</v>
      </c>
      <c r="K86" s="338" t="s">
        <v>504</v>
      </c>
      <c r="L86" s="339" t="s">
        <v>505</v>
      </c>
      <c r="M86" s="341"/>
      <c r="N86" s="339"/>
      <c r="O86" s="341"/>
      <c r="P86" s="340" t="s">
        <v>506</v>
      </c>
      <c r="Q86" s="341" t="s">
        <v>500</v>
      </c>
      <c r="R86" s="473"/>
    </row>
    <row r="87" spans="1:18" ht="18">
      <c r="A87" s="123" t="s">
        <v>442</v>
      </c>
      <c r="B87" s="113" t="s">
        <v>443</v>
      </c>
      <c r="C87" s="124" t="s">
        <v>441</v>
      </c>
      <c r="D87" s="113" t="s">
        <v>246</v>
      </c>
      <c r="E87" s="113">
        <v>8259395</v>
      </c>
      <c r="F87" s="397"/>
      <c r="G87" s="349"/>
      <c r="H87" s="234"/>
      <c r="I87" s="349"/>
      <c r="J87" s="234"/>
      <c r="K87" s="216"/>
      <c r="L87" s="234"/>
      <c r="M87" s="216"/>
      <c r="N87" s="234"/>
      <c r="O87" s="323"/>
      <c r="P87" s="235"/>
      <c r="Q87" s="216"/>
      <c r="R87" s="216"/>
    </row>
    <row r="88" spans="1:18" ht="18">
      <c r="A88" s="123" t="s">
        <v>440</v>
      </c>
      <c r="B88" s="113" t="s">
        <v>444</v>
      </c>
      <c r="C88" s="124" t="s">
        <v>441</v>
      </c>
      <c r="D88" s="113" t="s">
        <v>246</v>
      </c>
      <c r="E88" s="113">
        <v>82645090</v>
      </c>
      <c r="F88" s="397"/>
      <c r="G88" s="349"/>
      <c r="H88" s="234"/>
      <c r="I88" s="349"/>
      <c r="J88" s="234"/>
      <c r="K88" s="216"/>
      <c r="L88" s="234"/>
      <c r="M88" s="216"/>
      <c r="N88" s="234"/>
      <c r="O88" s="323"/>
      <c r="P88" s="235"/>
      <c r="Q88" s="216"/>
      <c r="R88" s="216"/>
    </row>
    <row r="89" spans="1:18" ht="18">
      <c r="A89" s="123"/>
      <c r="B89" s="113"/>
      <c r="C89" s="124"/>
      <c r="D89" s="113"/>
      <c r="E89" s="113"/>
      <c r="F89" s="397"/>
      <c r="G89" s="349"/>
      <c r="H89" s="234"/>
      <c r="I89" s="349"/>
      <c r="J89" s="234"/>
      <c r="K89" s="216"/>
      <c r="L89" s="234"/>
      <c r="M89" s="216"/>
      <c r="N89" s="234"/>
      <c r="O89" s="323"/>
      <c r="P89" s="235"/>
      <c r="Q89" s="216"/>
      <c r="R89" s="216"/>
    </row>
    <row r="90" spans="1:18" ht="18">
      <c r="A90" s="521" t="s">
        <v>406</v>
      </c>
      <c r="B90" s="522"/>
      <c r="C90" s="498"/>
      <c r="D90" s="499"/>
      <c r="E90" s="500"/>
      <c r="F90" s="257">
        <f aca="true" t="shared" si="11" ref="F90:L90">SUM(F87:F89)</f>
        <v>0</v>
      </c>
      <c r="G90" s="257">
        <f t="shared" si="11"/>
        <v>0</v>
      </c>
      <c r="H90" s="257">
        <f t="shared" si="11"/>
        <v>0</v>
      </c>
      <c r="I90" s="257">
        <f t="shared" si="11"/>
        <v>0</v>
      </c>
      <c r="J90" s="257">
        <f t="shared" si="11"/>
        <v>0</v>
      </c>
      <c r="K90" s="257">
        <f t="shared" si="11"/>
        <v>0</v>
      </c>
      <c r="L90" s="257">
        <f t="shared" si="11"/>
        <v>0</v>
      </c>
      <c r="M90" s="257">
        <f>SUM(M87:M89)</f>
        <v>0</v>
      </c>
      <c r="N90" s="257">
        <f>SUM(N87:N89)</f>
        <v>0</v>
      </c>
      <c r="O90" s="257">
        <f>SUM(O87:O89)</f>
        <v>0</v>
      </c>
      <c r="P90" s="257">
        <f>SUM(P87:P89)</f>
        <v>0</v>
      </c>
      <c r="Q90" s="257">
        <f>SUM(Q87:Q89)</f>
        <v>0</v>
      </c>
      <c r="R90" s="257">
        <f>SUM(G90:Q90)</f>
        <v>0</v>
      </c>
    </row>
    <row r="91" spans="1:18" ht="18">
      <c r="A91" s="303"/>
      <c r="B91" s="304"/>
      <c r="C91" s="304"/>
      <c r="D91" s="304"/>
      <c r="E91" s="305"/>
      <c r="F91" s="306">
        <f aca="true" t="shared" si="12" ref="F91:Q91">SUM(F9+F15+F21+F23+F30+F36+F49+F55+F62+F70+F78+F83+F90)</f>
        <v>0</v>
      </c>
      <c r="G91" s="306">
        <f t="shared" si="12"/>
        <v>0</v>
      </c>
      <c r="H91" s="306">
        <f t="shared" si="12"/>
        <v>0</v>
      </c>
      <c r="I91" s="306">
        <f t="shared" si="12"/>
        <v>3</v>
      </c>
      <c r="J91" s="306">
        <f t="shared" si="12"/>
        <v>2</v>
      </c>
      <c r="K91" s="306">
        <f t="shared" si="12"/>
        <v>3</v>
      </c>
      <c r="L91" s="306">
        <f t="shared" si="12"/>
        <v>0</v>
      </c>
      <c r="M91" s="306">
        <f t="shared" si="12"/>
        <v>0</v>
      </c>
      <c r="N91" s="306">
        <f t="shared" si="12"/>
        <v>0</v>
      </c>
      <c r="O91" s="306">
        <f t="shared" si="12"/>
        <v>0</v>
      </c>
      <c r="P91" s="306">
        <f t="shared" si="12"/>
        <v>0</v>
      </c>
      <c r="Q91" s="306">
        <f t="shared" si="12"/>
        <v>1</v>
      </c>
      <c r="R91" s="306">
        <f>SUM(F91:Q91)</f>
        <v>9</v>
      </c>
    </row>
    <row r="92" spans="1:18" s="344" customFormat="1" ht="18.75">
      <c r="A92" s="332" t="s">
        <v>234</v>
      </c>
      <c r="B92" s="332" t="s">
        <v>451</v>
      </c>
      <c r="C92" s="506" t="s">
        <v>474</v>
      </c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6"/>
    </row>
    <row r="93" spans="1:18" s="344" customFormat="1" ht="18.75">
      <c r="A93" s="332" t="s">
        <v>452</v>
      </c>
      <c r="B93" s="332" t="s">
        <v>453</v>
      </c>
      <c r="C93" s="506" t="s">
        <v>473</v>
      </c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</row>
  </sheetData>
  <sheetProtection/>
  <mergeCells count="156">
    <mergeCell ref="P85:Q85"/>
    <mergeCell ref="R85:R86"/>
    <mergeCell ref="A84:D84"/>
    <mergeCell ref="A90:B90"/>
    <mergeCell ref="C90:E90"/>
    <mergeCell ref="A83:B83"/>
    <mergeCell ref="C83:E83"/>
    <mergeCell ref="A85:A86"/>
    <mergeCell ref="B85:B86"/>
    <mergeCell ref="C85:C86"/>
    <mergeCell ref="D85:D86"/>
    <mergeCell ref="E85:E86"/>
    <mergeCell ref="F85:G85"/>
    <mergeCell ref="H85:O85"/>
    <mergeCell ref="A80:A81"/>
    <mergeCell ref="B80:B81"/>
    <mergeCell ref="C80:C81"/>
    <mergeCell ref="D80:D81"/>
    <mergeCell ref="E80:E81"/>
    <mergeCell ref="F80:G80"/>
    <mergeCell ref="H80:O80"/>
    <mergeCell ref="P80:Q80"/>
    <mergeCell ref="R80:R81"/>
    <mergeCell ref="A79:D79"/>
    <mergeCell ref="A70:B70"/>
    <mergeCell ref="C70:E70"/>
    <mergeCell ref="A72:A73"/>
    <mergeCell ref="B72:B73"/>
    <mergeCell ref="C72:C73"/>
    <mergeCell ref="D72:D73"/>
    <mergeCell ref="E72:E73"/>
    <mergeCell ref="F72:G72"/>
    <mergeCell ref="A71:D71"/>
    <mergeCell ref="A78:B78"/>
    <mergeCell ref="C78:E78"/>
    <mergeCell ref="H72:O72"/>
    <mergeCell ref="P57:Q57"/>
    <mergeCell ref="R57:R58"/>
    <mergeCell ref="A56:D56"/>
    <mergeCell ref="A62:B62"/>
    <mergeCell ref="C62:E62"/>
    <mergeCell ref="A64:A65"/>
    <mergeCell ref="B64:B65"/>
    <mergeCell ref="C64:C65"/>
    <mergeCell ref="D64:D65"/>
    <mergeCell ref="E64:E65"/>
    <mergeCell ref="F64:G64"/>
    <mergeCell ref="H64:O64"/>
    <mergeCell ref="P64:Q64"/>
    <mergeCell ref="R64:R65"/>
    <mergeCell ref="A63:D63"/>
    <mergeCell ref="P72:Q72"/>
    <mergeCell ref="R72:R73"/>
    <mergeCell ref="R51:R52"/>
    <mergeCell ref="A50:D50"/>
    <mergeCell ref="A55:B55"/>
    <mergeCell ref="C55:E55"/>
    <mergeCell ref="A57:A58"/>
    <mergeCell ref="B57:B58"/>
    <mergeCell ref="C57:C58"/>
    <mergeCell ref="D57:D58"/>
    <mergeCell ref="E57:E58"/>
    <mergeCell ref="F57:G57"/>
    <mergeCell ref="H57:O57"/>
    <mergeCell ref="F32:G32"/>
    <mergeCell ref="H32:O32"/>
    <mergeCell ref="P32:Q32"/>
    <mergeCell ref="A37:D37"/>
    <mergeCell ref="A49:B49"/>
    <mergeCell ref="C49:E49"/>
    <mergeCell ref="A51:A52"/>
    <mergeCell ref="B51:B52"/>
    <mergeCell ref="C51:C52"/>
    <mergeCell ref="D51:D52"/>
    <mergeCell ref="E51:E52"/>
    <mergeCell ref="F51:G51"/>
    <mergeCell ref="A38:A39"/>
    <mergeCell ref="B38:B39"/>
    <mergeCell ref="C38:C39"/>
    <mergeCell ref="D38:D39"/>
    <mergeCell ref="E38:E39"/>
    <mergeCell ref="F38:G38"/>
    <mergeCell ref="H51:O51"/>
    <mergeCell ref="P51:Q51"/>
    <mergeCell ref="A30:B30"/>
    <mergeCell ref="A22:D22"/>
    <mergeCell ref="A23:B23"/>
    <mergeCell ref="H38:O38"/>
    <mergeCell ref="P38:Q38"/>
    <mergeCell ref="R38:R39"/>
    <mergeCell ref="C23:E23"/>
    <mergeCell ref="C30:E30"/>
    <mergeCell ref="A25:A26"/>
    <mergeCell ref="B25:B26"/>
    <mergeCell ref="C25:C26"/>
    <mergeCell ref="D25:D26"/>
    <mergeCell ref="E25:E26"/>
    <mergeCell ref="A36:B36"/>
    <mergeCell ref="C36:E36"/>
    <mergeCell ref="F25:G25"/>
    <mergeCell ref="H25:O25"/>
    <mergeCell ref="P25:Q25"/>
    <mergeCell ref="R25:R26"/>
    <mergeCell ref="A32:A33"/>
    <mergeCell ref="B32:B33"/>
    <mergeCell ref="C32:C33"/>
    <mergeCell ref="D32:D33"/>
    <mergeCell ref="E32:E33"/>
    <mergeCell ref="H17:O17"/>
    <mergeCell ref="P17:Q17"/>
    <mergeCell ref="R17:R18"/>
    <mergeCell ref="C93:R93"/>
    <mergeCell ref="C92:R92"/>
    <mergeCell ref="A1:A3"/>
    <mergeCell ref="B1:R1"/>
    <mergeCell ref="I3:J3"/>
    <mergeCell ref="K3:R3"/>
    <mergeCell ref="C9:E9"/>
    <mergeCell ref="A4:D4"/>
    <mergeCell ref="A9:B9"/>
    <mergeCell ref="A16:D16"/>
    <mergeCell ref="A21:B21"/>
    <mergeCell ref="A10:D10"/>
    <mergeCell ref="A15:B15"/>
    <mergeCell ref="C21:E21"/>
    <mergeCell ref="C15:E15"/>
    <mergeCell ref="A11:A12"/>
    <mergeCell ref="B11:B12"/>
    <mergeCell ref="C11:C12"/>
    <mergeCell ref="D11:D12"/>
    <mergeCell ref="E11:E12"/>
    <mergeCell ref="A24:D24"/>
    <mergeCell ref="R32:R33"/>
    <mergeCell ref="A31:D31"/>
    <mergeCell ref="R5:R6"/>
    <mergeCell ref="B2:G2"/>
    <mergeCell ref="K2:Q2"/>
    <mergeCell ref="B3:G3"/>
    <mergeCell ref="A5:A6"/>
    <mergeCell ref="B5:B6"/>
    <mergeCell ref="C5:C6"/>
    <mergeCell ref="D5:D6"/>
    <mergeCell ref="E5:E6"/>
    <mergeCell ref="F5:G5"/>
    <mergeCell ref="H5:O5"/>
    <mergeCell ref="P5:Q5"/>
    <mergeCell ref="F11:G11"/>
    <mergeCell ref="H11:O11"/>
    <mergeCell ref="P11:Q11"/>
    <mergeCell ref="R11:R12"/>
    <mergeCell ref="A17:A18"/>
    <mergeCell ref="B17:B18"/>
    <mergeCell ref="C17:C18"/>
    <mergeCell ref="D17:D18"/>
    <mergeCell ref="E17:E18"/>
    <mergeCell ref="F17:G17"/>
  </mergeCells>
  <dataValidations count="2">
    <dataValidation type="list" operator="equal" allowBlank="1" sqref="D7:D8 D66:D69 D53:D54 D59:D61 D74:D77 D19:D20 D27:D29 D40:D48">
      <formula1>"CG,Je,Da,Pro,Hon,Exc"</formula1>
    </dataValidation>
    <dataValidation type="list" operator="equal" allowBlank="1" sqref="E46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4" sqref="T4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507"/>
      <c r="B1" s="510" t="s">
        <v>349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</row>
    <row r="2" spans="1:17" ht="20.25">
      <c r="A2" s="508"/>
      <c r="B2" s="513" t="s">
        <v>234</v>
      </c>
      <c r="C2" s="514"/>
      <c r="D2" s="514"/>
      <c r="E2" s="514"/>
      <c r="F2" s="515"/>
      <c r="G2" s="106">
        <v>6</v>
      </c>
      <c r="H2" s="106">
        <v>7</v>
      </c>
      <c r="I2" s="106">
        <v>8</v>
      </c>
      <c r="J2" s="463" t="s">
        <v>233</v>
      </c>
      <c r="K2" s="464"/>
      <c r="L2" s="464"/>
      <c r="M2" s="464"/>
      <c r="N2" s="464"/>
      <c r="O2" s="464"/>
      <c r="P2" s="465"/>
      <c r="Q2" s="106">
        <v>2017</v>
      </c>
    </row>
    <row r="3" spans="1:17" ht="20.25">
      <c r="A3" s="509"/>
      <c r="B3" s="516" t="s">
        <v>235</v>
      </c>
      <c r="C3" s="517"/>
      <c r="D3" s="517"/>
      <c r="E3" s="517"/>
      <c r="F3" s="518"/>
      <c r="G3" s="107"/>
      <c r="H3" s="108"/>
      <c r="I3" s="153">
        <v>1</v>
      </c>
      <c r="J3" s="536" t="s">
        <v>236</v>
      </c>
      <c r="K3" s="536"/>
      <c r="L3" s="537" t="s">
        <v>121</v>
      </c>
      <c r="M3" s="537"/>
      <c r="N3" s="537"/>
      <c r="O3" s="537"/>
      <c r="P3" s="537"/>
      <c r="Q3" s="538"/>
    </row>
    <row r="4" spans="1:17" ht="15">
      <c r="A4" s="473" t="s">
        <v>0</v>
      </c>
      <c r="B4" s="473" t="s">
        <v>1</v>
      </c>
      <c r="C4" s="542" t="s">
        <v>228</v>
      </c>
      <c r="D4" s="501" t="s">
        <v>237</v>
      </c>
      <c r="E4" s="505" t="s">
        <v>238</v>
      </c>
      <c r="F4" s="501" t="s">
        <v>239</v>
      </c>
      <c r="G4" s="473" t="s">
        <v>240</v>
      </c>
      <c r="H4" s="473"/>
      <c r="I4" s="473" t="s">
        <v>241</v>
      </c>
      <c r="J4" s="473"/>
      <c r="K4" s="473"/>
      <c r="L4" s="473"/>
      <c r="M4" s="473"/>
      <c r="N4" s="473"/>
      <c r="O4" s="473" t="s">
        <v>242</v>
      </c>
      <c r="P4" s="473"/>
      <c r="Q4" s="473" t="s">
        <v>243</v>
      </c>
    </row>
    <row r="5" spans="1:17" ht="15">
      <c r="A5" s="473"/>
      <c r="B5" s="473"/>
      <c r="C5" s="543"/>
      <c r="D5" s="501"/>
      <c r="E5" s="505"/>
      <c r="F5" s="501"/>
      <c r="G5" s="129" t="s">
        <v>350</v>
      </c>
      <c r="H5" s="110" t="s">
        <v>351</v>
      </c>
      <c r="I5" s="129" t="s">
        <v>352</v>
      </c>
      <c r="J5" s="110" t="s">
        <v>353</v>
      </c>
      <c r="K5" s="129" t="s">
        <v>354</v>
      </c>
      <c r="L5" s="110" t="s">
        <v>355</v>
      </c>
      <c r="M5" s="129" t="s">
        <v>356</v>
      </c>
      <c r="N5" s="110" t="s">
        <v>328</v>
      </c>
      <c r="O5" s="129" t="s">
        <v>352</v>
      </c>
      <c r="P5" s="110" t="s">
        <v>353</v>
      </c>
      <c r="Q5" s="473"/>
    </row>
    <row r="6" spans="1:17" ht="15" customHeight="1">
      <c r="A6" s="182" t="s">
        <v>382</v>
      </c>
      <c r="B6" s="182" t="s">
        <v>227</v>
      </c>
      <c r="C6" s="639" t="s">
        <v>362</v>
      </c>
      <c r="D6" s="639"/>
      <c r="E6" s="183"/>
      <c r="F6" s="183"/>
      <c r="G6" s="184"/>
      <c r="H6" s="185"/>
      <c r="I6" s="184"/>
      <c r="J6" s="185"/>
      <c r="K6" s="184"/>
      <c r="L6" s="185"/>
      <c r="M6" s="184"/>
      <c r="N6" s="185"/>
      <c r="O6" s="184"/>
      <c r="P6" s="185"/>
      <c r="Q6" s="203"/>
    </row>
    <row r="7" spans="1:17" ht="15">
      <c r="A7" s="116" t="s">
        <v>271</v>
      </c>
      <c r="B7" s="117" t="s">
        <v>272</v>
      </c>
      <c r="C7" s="118" t="str">
        <f>'[7]1er crit.vit'!$K$4</f>
        <v>276</v>
      </c>
      <c r="D7" s="119" t="s">
        <v>273</v>
      </c>
      <c r="E7" s="117" t="s">
        <v>369</v>
      </c>
      <c r="F7" s="117">
        <v>82514607</v>
      </c>
      <c r="G7" s="186">
        <v>1</v>
      </c>
      <c r="H7" s="187" t="s">
        <v>253</v>
      </c>
      <c r="I7" s="188"/>
      <c r="J7" s="187"/>
      <c r="K7" s="188"/>
      <c r="L7" s="187"/>
      <c r="M7" s="188"/>
      <c r="N7" s="187"/>
      <c r="O7" s="188"/>
      <c r="P7" s="187"/>
      <c r="Q7" s="204"/>
    </row>
    <row r="8" spans="1:17" ht="22.5">
      <c r="A8" s="116" t="s">
        <v>370</v>
      </c>
      <c r="B8" s="117" t="s">
        <v>371</v>
      </c>
      <c r="C8" s="118" t="str">
        <f>'[2]1er crit.10m'!$K$4</f>
        <v>162</v>
      </c>
      <c r="D8" s="119" t="s">
        <v>273</v>
      </c>
      <c r="E8" s="117" t="s">
        <v>369</v>
      </c>
      <c r="F8" s="117">
        <v>82425224</v>
      </c>
      <c r="G8" s="189">
        <v>1</v>
      </c>
      <c r="H8" s="190"/>
      <c r="I8" s="189"/>
      <c r="J8" s="190"/>
      <c r="K8" s="189"/>
      <c r="L8" s="190"/>
      <c r="M8" s="189"/>
      <c r="N8" s="190"/>
      <c r="O8" s="189"/>
      <c r="P8" s="190"/>
      <c r="Q8" s="205" t="s">
        <v>381</v>
      </c>
    </row>
    <row r="9" spans="1:17" ht="15">
      <c r="A9" s="116"/>
      <c r="B9" s="117"/>
      <c r="C9" s="118"/>
      <c r="D9" s="119"/>
      <c r="E9" s="117"/>
      <c r="F9" s="117"/>
      <c r="G9" s="189"/>
      <c r="H9" s="190"/>
      <c r="I9" s="189"/>
      <c r="J9" s="190"/>
      <c r="K9" s="189"/>
      <c r="L9" s="190"/>
      <c r="M9" s="189"/>
      <c r="N9" s="190"/>
      <c r="O9" s="189"/>
      <c r="P9" s="190"/>
      <c r="Q9" s="205"/>
    </row>
    <row r="10" spans="1:17" ht="15">
      <c r="A10" s="224" t="s">
        <v>383</v>
      </c>
      <c r="B10" s="225" t="s">
        <v>227</v>
      </c>
      <c r="C10" s="637" t="s">
        <v>230</v>
      </c>
      <c r="D10" s="638"/>
      <c r="E10" s="171"/>
      <c r="F10" s="171"/>
      <c r="G10" s="189"/>
      <c r="H10" s="190"/>
      <c r="I10" s="189"/>
      <c r="J10" s="190"/>
      <c r="K10" s="189"/>
      <c r="L10" s="190"/>
      <c r="M10" s="189"/>
      <c r="N10" s="190"/>
      <c r="O10" s="189"/>
      <c r="P10" s="190"/>
      <c r="Q10" s="205"/>
    </row>
    <row r="11" spans="1:17" ht="15">
      <c r="A11" s="116"/>
      <c r="B11" s="117"/>
      <c r="C11" s="118"/>
      <c r="D11" s="119"/>
      <c r="E11" s="117"/>
      <c r="F11" s="117"/>
      <c r="G11" s="189"/>
      <c r="H11" s="190"/>
      <c r="I11" s="189"/>
      <c r="J11" s="190"/>
      <c r="K11" s="189"/>
      <c r="L11" s="190"/>
      <c r="M11" s="189"/>
      <c r="N11" s="190"/>
      <c r="O11" s="189"/>
      <c r="P11" s="190"/>
      <c r="Q11" s="205"/>
    </row>
    <row r="12" spans="1:17" ht="15">
      <c r="A12" s="116"/>
      <c r="B12" s="117"/>
      <c r="C12" s="118"/>
      <c r="D12" s="119"/>
      <c r="E12" s="117"/>
      <c r="F12" s="117"/>
      <c r="G12" s="189"/>
      <c r="H12" s="190"/>
      <c r="I12" s="189"/>
      <c r="J12" s="190"/>
      <c r="K12" s="189"/>
      <c r="L12" s="190"/>
      <c r="M12" s="189"/>
      <c r="N12" s="190"/>
      <c r="O12" s="189"/>
      <c r="P12" s="190"/>
      <c r="Q12" s="205"/>
    </row>
    <row r="13" spans="1:17" ht="15">
      <c r="A13" s="116"/>
      <c r="B13" s="117"/>
      <c r="C13" s="118"/>
      <c r="D13" s="119"/>
      <c r="E13" s="117"/>
      <c r="F13" s="117"/>
      <c r="G13" s="189"/>
      <c r="H13" s="190"/>
      <c r="I13" s="189"/>
      <c r="J13" s="190"/>
      <c r="K13" s="189"/>
      <c r="L13" s="190"/>
      <c r="M13" s="189"/>
      <c r="N13" s="190"/>
      <c r="O13" s="189"/>
      <c r="P13" s="190"/>
      <c r="Q13" s="205"/>
    </row>
    <row r="14" spans="1:17" ht="15">
      <c r="A14" s="224" t="s">
        <v>384</v>
      </c>
      <c r="B14" s="225" t="s">
        <v>7</v>
      </c>
      <c r="C14" s="637" t="s">
        <v>363</v>
      </c>
      <c r="D14" s="638"/>
      <c r="E14" s="171"/>
      <c r="F14" s="171"/>
      <c r="G14" s="189"/>
      <c r="H14" s="190"/>
      <c r="I14" s="189"/>
      <c r="J14" s="190"/>
      <c r="K14" s="189"/>
      <c r="L14" s="190"/>
      <c r="M14" s="189"/>
      <c r="N14" s="190"/>
      <c r="O14" s="189"/>
      <c r="P14" s="190"/>
      <c r="Q14" s="205"/>
    </row>
    <row r="15" spans="1:17" ht="15">
      <c r="A15" s="116"/>
      <c r="B15" s="117"/>
      <c r="C15" s="118"/>
      <c r="D15" s="119"/>
      <c r="E15" s="117"/>
      <c r="F15" s="117"/>
      <c r="G15" s="189"/>
      <c r="H15" s="190"/>
      <c r="I15" s="189"/>
      <c r="J15" s="190"/>
      <c r="K15" s="189"/>
      <c r="L15" s="190"/>
      <c r="M15" s="189"/>
      <c r="N15" s="190"/>
      <c r="O15" s="189"/>
      <c r="P15" s="190"/>
      <c r="Q15" s="205"/>
    </row>
    <row r="16" spans="1:17" ht="15">
      <c r="A16" s="116"/>
      <c r="B16" s="117"/>
      <c r="C16" s="118"/>
      <c r="D16" s="119"/>
      <c r="E16" s="117"/>
      <c r="F16" s="117"/>
      <c r="G16" s="189"/>
      <c r="H16" s="190"/>
      <c r="I16" s="189"/>
      <c r="J16" s="190"/>
      <c r="K16" s="189"/>
      <c r="L16" s="190"/>
      <c r="M16" s="189"/>
      <c r="N16" s="190"/>
      <c r="O16" s="189"/>
      <c r="P16" s="190"/>
      <c r="Q16" s="205"/>
    </row>
    <row r="17" spans="1:17" ht="15">
      <c r="A17" s="116"/>
      <c r="B17" s="117"/>
      <c r="C17" s="118"/>
      <c r="D17" s="119"/>
      <c r="E17" s="117"/>
      <c r="F17" s="117"/>
      <c r="G17" s="189"/>
      <c r="H17" s="190"/>
      <c r="I17" s="189"/>
      <c r="J17" s="190"/>
      <c r="K17" s="189"/>
      <c r="L17" s="190"/>
      <c r="M17" s="189"/>
      <c r="N17" s="190"/>
      <c r="O17" s="189"/>
      <c r="P17" s="190"/>
      <c r="Q17" s="205"/>
    </row>
    <row r="18" spans="1:17" ht="15">
      <c r="A18" s="224" t="s">
        <v>385</v>
      </c>
      <c r="B18" s="225" t="s">
        <v>7</v>
      </c>
      <c r="C18" s="637" t="s">
        <v>364</v>
      </c>
      <c r="D18" s="638"/>
      <c r="E18" s="171"/>
      <c r="F18" s="171"/>
      <c r="G18" s="189"/>
      <c r="H18" s="190"/>
      <c r="I18" s="189"/>
      <c r="J18" s="190"/>
      <c r="K18" s="189"/>
      <c r="L18" s="190"/>
      <c r="M18" s="189"/>
      <c r="N18" s="190"/>
      <c r="O18" s="189"/>
      <c r="P18" s="190"/>
      <c r="Q18" s="205"/>
    </row>
    <row r="19" spans="1:17" ht="15">
      <c r="A19" s="172" t="s">
        <v>358</v>
      </c>
      <c r="B19" s="173" t="s">
        <v>299</v>
      </c>
      <c r="C19" s="174" t="str">
        <f>'[3]1er crit.vit'!$K$4</f>
        <v>0</v>
      </c>
      <c r="D19" s="175" t="s">
        <v>249</v>
      </c>
      <c r="E19" s="173" t="s">
        <v>369</v>
      </c>
      <c r="F19" s="173"/>
      <c r="G19" s="191"/>
      <c r="H19" s="192"/>
      <c r="I19" s="191"/>
      <c r="J19" s="192">
        <v>1</v>
      </c>
      <c r="K19" s="191"/>
      <c r="L19" s="192"/>
      <c r="M19" s="191"/>
      <c r="N19" s="192"/>
      <c r="O19" s="191"/>
      <c r="P19" s="192"/>
      <c r="Q19" s="206"/>
    </row>
    <row r="20" spans="1:17" ht="15">
      <c r="A20" s="139"/>
      <c r="B20" s="125"/>
      <c r="C20" s="140"/>
      <c r="D20" s="125"/>
      <c r="E20" s="125"/>
      <c r="F20" s="125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57"/>
    </row>
    <row r="21" spans="1:17" ht="15">
      <c r="A21" s="139"/>
      <c r="B21" s="125"/>
      <c r="C21" s="140"/>
      <c r="D21" s="125"/>
      <c r="E21" s="125"/>
      <c r="F21" s="125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57"/>
    </row>
    <row r="22" spans="1:17" ht="15">
      <c r="A22" s="226" t="s">
        <v>386</v>
      </c>
      <c r="B22" s="227" t="s">
        <v>7</v>
      </c>
      <c r="C22" s="640" t="s">
        <v>366</v>
      </c>
      <c r="D22" s="641"/>
      <c r="E22" s="180"/>
      <c r="F22" s="181"/>
      <c r="G22" s="195"/>
      <c r="H22" s="196"/>
      <c r="I22" s="195"/>
      <c r="J22" s="196"/>
      <c r="K22" s="195"/>
      <c r="L22" s="196"/>
      <c r="M22" s="195"/>
      <c r="N22" s="196"/>
      <c r="O22" s="195"/>
      <c r="P22" s="196"/>
      <c r="Q22" s="207"/>
    </row>
    <row r="23" spans="1:17" ht="15">
      <c r="A23" s="177"/>
      <c r="B23" s="178"/>
      <c r="C23" s="179"/>
      <c r="D23" s="178"/>
      <c r="E23" s="125"/>
      <c r="F23" s="178"/>
      <c r="G23" s="195"/>
      <c r="H23" s="196"/>
      <c r="I23" s="195"/>
      <c r="J23" s="196"/>
      <c r="K23" s="195"/>
      <c r="L23" s="196"/>
      <c r="M23" s="195"/>
      <c r="N23" s="196"/>
      <c r="O23" s="195"/>
      <c r="P23" s="196"/>
      <c r="Q23" s="207"/>
    </row>
    <row r="24" spans="1:17" ht="15">
      <c r="A24" s="177"/>
      <c r="B24" s="178"/>
      <c r="C24" s="179"/>
      <c r="D24" s="178"/>
      <c r="E24" s="125"/>
      <c r="F24" s="178"/>
      <c r="G24" s="195"/>
      <c r="H24" s="196"/>
      <c r="I24" s="195"/>
      <c r="J24" s="196"/>
      <c r="K24" s="195"/>
      <c r="L24" s="196"/>
      <c r="M24" s="195"/>
      <c r="N24" s="196"/>
      <c r="O24" s="195"/>
      <c r="P24" s="196"/>
      <c r="Q24" s="207"/>
    </row>
    <row r="25" spans="1:17" ht="15">
      <c r="A25" s="177"/>
      <c r="B25" s="178"/>
      <c r="C25" s="179"/>
      <c r="D25" s="178"/>
      <c r="E25" s="125"/>
      <c r="F25" s="178"/>
      <c r="G25" s="195"/>
      <c r="H25" s="196"/>
      <c r="I25" s="195"/>
      <c r="J25" s="196"/>
      <c r="K25" s="195"/>
      <c r="L25" s="196"/>
      <c r="M25" s="195"/>
      <c r="N25" s="196"/>
      <c r="O25" s="195"/>
      <c r="P25" s="196"/>
      <c r="Q25" s="207"/>
    </row>
    <row r="26" spans="1:17" ht="15" customHeight="1">
      <c r="A26" s="197" t="s">
        <v>389</v>
      </c>
      <c r="B26" s="197" t="s">
        <v>7</v>
      </c>
      <c r="C26" s="635" t="s">
        <v>367</v>
      </c>
      <c r="D26" s="636"/>
      <c r="E26" s="180"/>
      <c r="F26" s="198"/>
      <c r="G26" s="199"/>
      <c r="H26" s="200"/>
      <c r="I26" s="199"/>
      <c r="J26" s="200"/>
      <c r="K26" s="199"/>
      <c r="L26" s="200"/>
      <c r="M26" s="199"/>
      <c r="N26" s="200"/>
      <c r="O26" s="199"/>
      <c r="P26" s="201"/>
      <c r="Q26" s="208"/>
    </row>
    <row r="27" spans="1:17" ht="15">
      <c r="A27" s="116" t="s">
        <v>269</v>
      </c>
      <c r="B27" s="117" t="s">
        <v>270</v>
      </c>
      <c r="C27" s="118" t="str">
        <f>'[7]1er crit.vit'!$K$4</f>
        <v>276</v>
      </c>
      <c r="D27" s="119" t="s">
        <v>256</v>
      </c>
      <c r="E27" s="176" t="s">
        <v>369</v>
      </c>
      <c r="F27" s="117">
        <v>2362600</v>
      </c>
      <c r="G27" s="189"/>
      <c r="H27" s="190"/>
      <c r="I27" s="189"/>
      <c r="J27" s="190"/>
      <c r="K27" s="202" t="s">
        <v>334</v>
      </c>
      <c r="L27" s="190">
        <v>1</v>
      </c>
      <c r="M27" s="189"/>
      <c r="N27" s="190"/>
      <c r="O27" s="189"/>
      <c r="P27" s="190"/>
      <c r="Q27" s="209"/>
    </row>
    <row r="28" spans="1:17" ht="15">
      <c r="A28" s="116" t="s">
        <v>342</v>
      </c>
      <c r="B28" s="117" t="s">
        <v>338</v>
      </c>
      <c r="C28" s="118" t="str">
        <f>'[6]1er crit.vit'!$K$4</f>
        <v>275</v>
      </c>
      <c r="D28" s="119"/>
      <c r="E28" s="117" t="s">
        <v>369</v>
      </c>
      <c r="F28" s="117">
        <v>2977685</v>
      </c>
      <c r="G28" s="189"/>
      <c r="H28" s="190"/>
      <c r="I28" s="189"/>
      <c r="J28" s="190"/>
      <c r="K28" s="189"/>
      <c r="L28" s="190">
        <v>1</v>
      </c>
      <c r="M28" s="189"/>
      <c r="N28" s="190"/>
      <c r="O28" s="189"/>
      <c r="P28" s="190"/>
      <c r="Q28" s="209"/>
    </row>
    <row r="29" spans="1:17" ht="15">
      <c r="A29" s="116"/>
      <c r="B29" s="117"/>
      <c r="C29" s="118"/>
      <c r="D29" s="119"/>
      <c r="E29" s="117" t="s">
        <v>369</v>
      </c>
      <c r="F29" s="117"/>
      <c r="G29" s="189"/>
      <c r="H29" s="190"/>
      <c r="I29" s="189"/>
      <c r="J29" s="190"/>
      <c r="K29" s="189"/>
      <c r="L29" s="190"/>
      <c r="M29" s="189"/>
      <c r="N29" s="190"/>
      <c r="O29" s="189"/>
      <c r="P29" s="190"/>
      <c r="Q29" s="209"/>
    </row>
    <row r="30" spans="1:17" ht="15">
      <c r="A30" s="224" t="s">
        <v>390</v>
      </c>
      <c r="B30" s="225" t="s">
        <v>7</v>
      </c>
      <c r="C30" s="637" t="s">
        <v>229</v>
      </c>
      <c r="D30" s="638"/>
      <c r="E30" s="171"/>
      <c r="F30" s="171"/>
      <c r="G30" s="189"/>
      <c r="H30" s="190"/>
      <c r="I30" s="189"/>
      <c r="J30" s="190"/>
      <c r="K30" s="189"/>
      <c r="L30" s="190"/>
      <c r="M30" s="189"/>
      <c r="N30" s="190"/>
      <c r="O30" s="189"/>
      <c r="P30" s="190"/>
      <c r="Q30" s="209"/>
    </row>
    <row r="31" spans="1:17" ht="15">
      <c r="A31" s="116"/>
      <c r="B31" s="117"/>
      <c r="C31" s="118"/>
      <c r="D31" s="119"/>
      <c r="E31" s="117" t="s">
        <v>369</v>
      </c>
      <c r="F31" s="117"/>
      <c r="G31" s="189"/>
      <c r="H31" s="190"/>
      <c r="I31" s="189"/>
      <c r="J31" s="190"/>
      <c r="K31" s="189"/>
      <c r="L31" s="190"/>
      <c r="M31" s="189"/>
      <c r="N31" s="190"/>
      <c r="O31" s="189"/>
      <c r="P31" s="190"/>
      <c r="Q31" s="209"/>
    </row>
    <row r="32" spans="1:17" ht="15">
      <c r="A32" s="116"/>
      <c r="B32" s="117"/>
      <c r="C32" s="118"/>
      <c r="D32" s="119"/>
      <c r="E32" s="117" t="s">
        <v>369</v>
      </c>
      <c r="F32" s="117"/>
      <c r="G32" s="189"/>
      <c r="H32" s="190"/>
      <c r="I32" s="189"/>
      <c r="J32" s="190"/>
      <c r="K32" s="189"/>
      <c r="L32" s="190"/>
      <c r="M32" s="189"/>
      <c r="N32" s="190"/>
      <c r="O32" s="189"/>
      <c r="P32" s="190"/>
      <c r="Q32" s="209"/>
    </row>
    <row r="33" spans="1:17" ht="15">
      <c r="A33" s="116"/>
      <c r="B33" s="117"/>
      <c r="C33" s="118"/>
      <c r="D33" s="119"/>
      <c r="E33" s="117" t="s">
        <v>369</v>
      </c>
      <c r="F33" s="117"/>
      <c r="G33" s="189"/>
      <c r="H33" s="190"/>
      <c r="I33" s="189"/>
      <c r="J33" s="190"/>
      <c r="K33" s="189"/>
      <c r="L33" s="190"/>
      <c r="M33" s="189"/>
      <c r="N33" s="190"/>
      <c r="O33" s="189"/>
      <c r="P33" s="190"/>
      <c r="Q33" s="209"/>
    </row>
    <row r="34" spans="1:17" ht="15">
      <c r="A34" s="224" t="s">
        <v>391</v>
      </c>
      <c r="B34" s="225" t="s">
        <v>7</v>
      </c>
      <c r="C34" s="637" t="s">
        <v>345</v>
      </c>
      <c r="D34" s="638"/>
      <c r="E34" s="171"/>
      <c r="F34" s="171"/>
      <c r="G34" s="189"/>
      <c r="H34" s="190"/>
      <c r="I34" s="189"/>
      <c r="J34" s="190"/>
      <c r="K34" s="189"/>
      <c r="L34" s="190"/>
      <c r="M34" s="189"/>
      <c r="N34" s="190"/>
      <c r="O34" s="189"/>
      <c r="P34" s="190"/>
      <c r="Q34" s="209"/>
    </row>
    <row r="35" spans="1:17" ht="15">
      <c r="A35" s="116" t="s">
        <v>397</v>
      </c>
      <c r="B35" s="117" t="s">
        <v>97</v>
      </c>
      <c r="C35" s="118"/>
      <c r="D35" s="119"/>
      <c r="E35" s="117" t="s">
        <v>369</v>
      </c>
      <c r="F35" s="117"/>
      <c r="G35" s="189"/>
      <c r="H35" s="190"/>
      <c r="I35" s="189"/>
      <c r="J35" s="190"/>
      <c r="K35" s="189"/>
      <c r="L35" s="190"/>
      <c r="M35" s="189"/>
      <c r="N35" s="190">
        <v>1</v>
      </c>
      <c r="O35" s="189"/>
      <c r="P35" s="190"/>
      <c r="Q35" s="209"/>
    </row>
    <row r="36" spans="1:17" ht="15">
      <c r="A36" s="116"/>
      <c r="B36" s="117"/>
      <c r="C36" s="118"/>
      <c r="D36" s="119"/>
      <c r="E36" s="117" t="s">
        <v>369</v>
      </c>
      <c r="F36" s="117"/>
      <c r="G36" s="189"/>
      <c r="H36" s="190"/>
      <c r="I36" s="189"/>
      <c r="J36" s="190"/>
      <c r="K36" s="189"/>
      <c r="L36" s="190"/>
      <c r="M36" s="189"/>
      <c r="N36" s="190"/>
      <c r="O36" s="189"/>
      <c r="P36" s="190"/>
      <c r="Q36" s="209"/>
    </row>
    <row r="37" spans="1:17" ht="15">
      <c r="A37" s="116"/>
      <c r="B37" s="117"/>
      <c r="C37" s="118"/>
      <c r="D37" s="119"/>
      <c r="E37" s="117" t="s">
        <v>369</v>
      </c>
      <c r="F37" s="117"/>
      <c r="G37" s="189"/>
      <c r="H37" s="190"/>
      <c r="I37" s="189"/>
      <c r="J37" s="190"/>
      <c r="K37" s="189"/>
      <c r="L37" s="190"/>
      <c r="M37" s="189"/>
      <c r="N37" s="190"/>
      <c r="O37" s="189"/>
      <c r="P37" s="190"/>
      <c r="Q37" s="209"/>
    </row>
    <row r="38" spans="1:17" ht="15">
      <c r="A38" s="224" t="s">
        <v>388</v>
      </c>
      <c r="B38" s="225" t="s">
        <v>28</v>
      </c>
      <c r="C38" s="637" t="s">
        <v>363</v>
      </c>
      <c r="D38" s="638"/>
      <c r="E38" s="171"/>
      <c r="F38" s="171"/>
      <c r="G38" s="189"/>
      <c r="H38" s="190"/>
      <c r="I38" s="189"/>
      <c r="J38" s="190"/>
      <c r="K38" s="189"/>
      <c r="L38" s="190"/>
      <c r="M38" s="189"/>
      <c r="N38" s="190"/>
      <c r="O38" s="189"/>
      <c r="P38" s="190"/>
      <c r="Q38" s="209"/>
    </row>
    <row r="39" spans="1:17" ht="22.5">
      <c r="A39" s="116" t="s">
        <v>274</v>
      </c>
      <c r="B39" s="117" t="s">
        <v>275</v>
      </c>
      <c r="C39" s="118" t="str">
        <f>'[7]1er crit.vit'!$K$4</f>
        <v>276</v>
      </c>
      <c r="D39" s="119" t="s">
        <v>256</v>
      </c>
      <c r="E39" s="117" t="s">
        <v>369</v>
      </c>
      <c r="F39" s="117">
        <v>82546802</v>
      </c>
      <c r="G39" s="189"/>
      <c r="H39" s="190"/>
      <c r="I39" s="189"/>
      <c r="J39" s="190"/>
      <c r="K39" s="189"/>
      <c r="L39" s="190"/>
      <c r="M39" s="189"/>
      <c r="N39" s="190"/>
      <c r="O39" s="202">
        <v>1</v>
      </c>
      <c r="P39" s="190"/>
      <c r="Q39" s="122" t="s">
        <v>357</v>
      </c>
    </row>
    <row r="40" spans="1:17" ht="22.5">
      <c r="A40" s="116" t="s">
        <v>373</v>
      </c>
      <c r="B40" s="117" t="s">
        <v>295</v>
      </c>
      <c r="C40" s="118" t="str">
        <f>'[2]1er crit.vit'!$K$4</f>
        <v>162</v>
      </c>
      <c r="D40" s="119" t="s">
        <v>273</v>
      </c>
      <c r="E40" s="117" t="s">
        <v>369</v>
      </c>
      <c r="F40" s="117">
        <v>2141182</v>
      </c>
      <c r="G40" s="189"/>
      <c r="H40" s="190"/>
      <c r="I40" s="189"/>
      <c r="J40" s="190"/>
      <c r="K40" s="189"/>
      <c r="L40" s="190"/>
      <c r="M40" s="189"/>
      <c r="N40" s="190"/>
      <c r="O40" s="189">
        <v>1</v>
      </c>
      <c r="P40" s="190" t="s">
        <v>253</v>
      </c>
      <c r="Q40" s="205" t="s">
        <v>380</v>
      </c>
    </row>
    <row r="41" spans="1:17" ht="15">
      <c r="A41" s="116"/>
      <c r="B41" s="117"/>
      <c r="C41" s="118"/>
      <c r="D41" s="119"/>
      <c r="E41" s="117" t="s">
        <v>369</v>
      </c>
      <c r="F41" s="117"/>
      <c r="G41" s="189"/>
      <c r="H41" s="190"/>
      <c r="I41" s="189"/>
      <c r="J41" s="190"/>
      <c r="K41" s="189"/>
      <c r="L41" s="190"/>
      <c r="M41" s="189"/>
      <c r="N41" s="190"/>
      <c r="O41" s="189"/>
      <c r="P41" s="190"/>
      <c r="Q41" s="205"/>
    </row>
    <row r="42" spans="1:17" ht="15">
      <c r="A42" s="224" t="s">
        <v>387</v>
      </c>
      <c r="B42" s="225" t="s">
        <v>28</v>
      </c>
      <c r="C42" s="637" t="s">
        <v>364</v>
      </c>
      <c r="D42" s="638"/>
      <c r="E42" s="171"/>
      <c r="F42" s="171"/>
      <c r="G42" s="189"/>
      <c r="H42" s="190"/>
      <c r="I42" s="189"/>
      <c r="J42" s="190"/>
      <c r="K42" s="189"/>
      <c r="L42" s="190"/>
      <c r="M42" s="189"/>
      <c r="N42" s="190"/>
      <c r="O42" s="189"/>
      <c r="P42" s="190"/>
      <c r="Q42" s="205"/>
    </row>
    <row r="43" spans="1:17" ht="15">
      <c r="A43" s="116" t="s">
        <v>340</v>
      </c>
      <c r="B43" s="117" t="s">
        <v>341</v>
      </c>
      <c r="C43" s="118" t="str">
        <f>'[6]1er crit.vit'!$K$4</f>
        <v>275</v>
      </c>
      <c r="D43" s="119"/>
      <c r="E43" s="117" t="s">
        <v>369</v>
      </c>
      <c r="F43" s="117">
        <v>82426484</v>
      </c>
      <c r="G43" s="189"/>
      <c r="H43" s="190"/>
      <c r="I43" s="189"/>
      <c r="J43" s="190"/>
      <c r="K43" s="189"/>
      <c r="L43" s="190"/>
      <c r="M43" s="189"/>
      <c r="N43" s="190"/>
      <c r="O43" s="189"/>
      <c r="P43" s="190">
        <v>1</v>
      </c>
      <c r="Q43" s="209"/>
    </row>
    <row r="44" spans="1:17" ht="15">
      <c r="A44" s="116" t="s">
        <v>336</v>
      </c>
      <c r="B44" s="117" t="s">
        <v>305</v>
      </c>
      <c r="C44" s="118" t="str">
        <f>'[3]1er crit.vit'!$K$4</f>
        <v>0</v>
      </c>
      <c r="D44" s="119"/>
      <c r="E44" s="117" t="s">
        <v>369</v>
      </c>
      <c r="F44" s="117"/>
      <c r="G44" s="189"/>
      <c r="H44" s="190"/>
      <c r="I44" s="189"/>
      <c r="J44" s="190"/>
      <c r="K44" s="189"/>
      <c r="L44" s="190"/>
      <c r="M44" s="189"/>
      <c r="N44" s="190"/>
      <c r="O44" s="189"/>
      <c r="P44" s="190">
        <v>1</v>
      </c>
      <c r="Q44" s="209"/>
    </row>
    <row r="45" spans="1:17" ht="33.75">
      <c r="A45" s="117" t="s">
        <v>374</v>
      </c>
      <c r="B45" s="117" t="s">
        <v>375</v>
      </c>
      <c r="C45" s="118" t="str">
        <f>'[2]1er crit.std'!$K$4</f>
        <v>162</v>
      </c>
      <c r="D45" s="119" t="s">
        <v>273</v>
      </c>
      <c r="E45" s="117" t="s">
        <v>369</v>
      </c>
      <c r="F45" s="117">
        <v>2853108</v>
      </c>
      <c r="G45" s="189"/>
      <c r="H45" s="190"/>
      <c r="I45" s="189"/>
      <c r="J45" s="190"/>
      <c r="K45" s="189"/>
      <c r="L45" s="190"/>
      <c r="M45" s="189"/>
      <c r="N45" s="190"/>
      <c r="O45" s="189" t="s">
        <v>253</v>
      </c>
      <c r="P45" s="190">
        <v>1</v>
      </c>
      <c r="Q45" s="205" t="s">
        <v>379</v>
      </c>
    </row>
    <row r="46" spans="1:17" ht="30" customHeight="1">
      <c r="A46" s="111" t="s">
        <v>137</v>
      </c>
      <c r="B46" s="111"/>
      <c r="C46" s="112"/>
      <c r="D46" s="113"/>
      <c r="E46" s="111"/>
      <c r="F46" s="115"/>
      <c r="G46" s="167">
        <f aca="true" t="shared" si="0" ref="G46:P46">SUM(G7:G45)</f>
        <v>2</v>
      </c>
      <c r="H46" s="167">
        <f t="shared" si="0"/>
        <v>0</v>
      </c>
      <c r="I46" s="167">
        <f t="shared" si="0"/>
        <v>0</v>
      </c>
      <c r="J46" s="167">
        <f t="shared" si="0"/>
        <v>1</v>
      </c>
      <c r="K46" s="167">
        <f t="shared" si="0"/>
        <v>0</v>
      </c>
      <c r="L46" s="167">
        <f t="shared" si="0"/>
        <v>2</v>
      </c>
      <c r="M46" s="167">
        <f t="shared" si="0"/>
        <v>0</v>
      </c>
      <c r="N46" s="167">
        <f t="shared" si="0"/>
        <v>1</v>
      </c>
      <c r="O46" s="167">
        <f t="shared" si="0"/>
        <v>2</v>
      </c>
      <c r="P46" s="167">
        <f t="shared" si="0"/>
        <v>3</v>
      </c>
      <c r="Q46" s="114">
        <f>SUM(G46:P46)</f>
        <v>11</v>
      </c>
    </row>
  </sheetData>
  <sheetProtection/>
  <mergeCells count="27"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  <mergeCell ref="A1:A3"/>
    <mergeCell ref="B1:Q1"/>
    <mergeCell ref="B2:F2"/>
    <mergeCell ref="J2:P2"/>
    <mergeCell ref="B3:F3"/>
    <mergeCell ref="J3:K3"/>
    <mergeCell ref="L3:Q3"/>
    <mergeCell ref="C6:D6"/>
    <mergeCell ref="C10:D10"/>
    <mergeCell ref="C14:D14"/>
    <mergeCell ref="C18:D18"/>
    <mergeCell ref="C22:D22"/>
    <mergeCell ref="C26:D26"/>
    <mergeCell ref="C30:D30"/>
    <mergeCell ref="C34:D34"/>
    <mergeCell ref="C38:D38"/>
    <mergeCell ref="C42:D42"/>
  </mergeCells>
  <dataValidations count="2">
    <dataValidation type="list" operator="equal" allowBlank="1" sqref="D23:D25 D7:D9 D11:D13 D15:D17 D19:D21 D27:D29 D31:D33 D35:D37 D39:D41 D43:D45">
      <formula1>"CG,Je,Da,Pro,Hon,Exc"</formula1>
    </dataValidation>
    <dataValidation type="list" operator="equal" allowBlank="1" sqref="E7:E45">
      <formula1>"Pistolet"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O26" sqref="O26"/>
    </sheetView>
  </sheetViews>
  <sheetFormatPr defaultColWidth="11.421875" defaultRowHeight="15"/>
  <cols>
    <col min="1" max="2" width="18.57421875" style="154" customWidth="1"/>
    <col min="3" max="3" width="14.28125" style="154" customWidth="1"/>
    <col min="4" max="4" width="7.140625" style="154" customWidth="1"/>
    <col min="5" max="5" width="9.28125" style="154" customWidth="1"/>
    <col min="6" max="6" width="3.57421875" style="154" customWidth="1"/>
    <col min="7" max="8" width="18.57421875" style="154" customWidth="1"/>
    <col min="9" max="9" width="14.28125" style="154" customWidth="1"/>
    <col min="10" max="10" width="7.140625" style="154" customWidth="1"/>
    <col min="11" max="11" width="9.28125" style="154" customWidth="1"/>
  </cols>
  <sheetData>
    <row r="1" spans="1:11" s="345" customFormat="1" ht="30" customHeight="1">
      <c r="A1" s="346" t="s">
        <v>16</v>
      </c>
      <c r="B1" s="346" t="s">
        <v>519</v>
      </c>
      <c r="C1" s="643" t="s">
        <v>126</v>
      </c>
      <c r="D1" s="548"/>
      <c r="E1" s="548" t="s">
        <v>475</v>
      </c>
      <c r="F1" s="548"/>
      <c r="G1" s="549"/>
      <c r="H1" s="346" t="s">
        <v>509</v>
      </c>
      <c r="I1" s="547" t="s">
        <v>233</v>
      </c>
      <c r="J1" s="547"/>
      <c r="K1" s="346">
        <v>2022</v>
      </c>
    </row>
    <row r="2" spans="1:11" ht="18.75" customHeight="1">
      <c r="A2" s="342" t="s">
        <v>227</v>
      </c>
      <c r="B2" s="105"/>
      <c r="C2" s="342"/>
      <c r="D2" s="342"/>
      <c r="E2" s="342"/>
      <c r="F2" s="104"/>
      <c r="G2" s="104"/>
      <c r="H2" s="105"/>
      <c r="I2" s="104"/>
      <c r="J2" s="104"/>
      <c r="K2" s="333"/>
    </row>
    <row r="3" spans="1:11" ht="18.75" customHeight="1">
      <c r="A3" s="311" t="s">
        <v>0</v>
      </c>
      <c r="B3" s="311" t="s">
        <v>1</v>
      </c>
      <c r="C3" s="311" t="s">
        <v>228</v>
      </c>
      <c r="D3" s="334" t="s">
        <v>3</v>
      </c>
      <c r="E3" s="334" t="s">
        <v>359</v>
      </c>
      <c r="F3" s="41"/>
      <c r="G3" s="311" t="s">
        <v>0</v>
      </c>
      <c r="H3" s="311" t="s">
        <v>1</v>
      </c>
      <c r="I3" s="311" t="s">
        <v>17</v>
      </c>
      <c r="J3" s="334" t="s">
        <v>3</v>
      </c>
      <c r="K3" s="334" t="s">
        <v>359</v>
      </c>
    </row>
    <row r="4" spans="1:11" ht="18.75" customHeight="1">
      <c r="A4" s="139"/>
      <c r="B4" s="125"/>
      <c r="C4" s="140"/>
      <c r="D4" s="125"/>
      <c r="E4" s="19"/>
      <c r="F4" s="361"/>
      <c r="G4" s="139"/>
      <c r="H4" s="125"/>
      <c r="I4" s="140"/>
      <c r="J4" s="125"/>
      <c r="K4" s="19"/>
    </row>
    <row r="5" spans="1:11" ht="18.75" customHeight="1">
      <c r="A5" s="125"/>
      <c r="B5" s="125"/>
      <c r="C5" s="140"/>
      <c r="D5" s="125"/>
      <c r="E5" s="47"/>
      <c r="F5" s="334"/>
      <c r="G5" s="125"/>
      <c r="H5" s="125"/>
      <c r="I5" s="140"/>
      <c r="J5" s="125"/>
      <c r="K5" s="47"/>
    </row>
    <row r="6" spans="1:11" s="344" customFormat="1" ht="18.75" customHeight="1">
      <c r="A6" s="544" t="s">
        <v>476</v>
      </c>
      <c r="B6" s="545"/>
      <c r="C6" s="545"/>
      <c r="D6" s="546"/>
      <c r="E6" s="351">
        <f>SUM(E4:E5)</f>
        <v>0</v>
      </c>
      <c r="F6" s="360"/>
      <c r="G6" s="544" t="s">
        <v>476</v>
      </c>
      <c r="H6" s="545"/>
      <c r="I6" s="545"/>
      <c r="J6" s="546"/>
      <c r="K6" s="351">
        <f>SUM(K4:K5)</f>
        <v>0</v>
      </c>
    </row>
    <row r="7" spans="1:11" ht="18.75" customHeight="1">
      <c r="A7" s="457" t="s">
        <v>83</v>
      </c>
      <c r="B7" s="458">
        <v>44842</v>
      </c>
      <c r="C7" s="457" t="s">
        <v>128</v>
      </c>
      <c r="D7" s="457" t="s">
        <v>360</v>
      </c>
      <c r="E7" s="459" t="s">
        <v>363</v>
      </c>
      <c r="F7" s="457"/>
      <c r="G7" s="457" t="s">
        <v>83</v>
      </c>
      <c r="H7" s="458">
        <v>44842</v>
      </c>
      <c r="I7" s="457" t="s">
        <v>128</v>
      </c>
      <c r="J7" s="457" t="s">
        <v>361</v>
      </c>
      <c r="K7" s="457" t="s">
        <v>346</v>
      </c>
    </row>
    <row r="8" spans="1:11" ht="18.75" customHeight="1">
      <c r="A8" s="334" t="s">
        <v>0</v>
      </c>
      <c r="B8" s="334" t="s">
        <v>1</v>
      </c>
      <c r="C8" s="334" t="s">
        <v>228</v>
      </c>
      <c r="D8" s="334" t="s">
        <v>3</v>
      </c>
      <c r="E8" s="334" t="s">
        <v>359</v>
      </c>
      <c r="F8" s="41"/>
      <c r="G8" s="334" t="s">
        <v>0</v>
      </c>
      <c r="H8" s="334" t="s">
        <v>1</v>
      </c>
      <c r="I8" s="334" t="s">
        <v>17</v>
      </c>
      <c r="J8" s="334" t="s">
        <v>3</v>
      </c>
      <c r="K8" s="334" t="s">
        <v>359</v>
      </c>
    </row>
    <row r="9" spans="1:11" ht="18.75" customHeight="1">
      <c r="A9" s="139"/>
      <c r="B9" s="125"/>
      <c r="C9" s="274"/>
      <c r="D9" s="125"/>
      <c r="E9" s="19"/>
      <c r="F9" s="361"/>
      <c r="G9" s="125" t="s">
        <v>422</v>
      </c>
      <c r="H9" s="125" t="s">
        <v>371</v>
      </c>
      <c r="I9" s="140" t="str">
        <f>'[2]1er crit.10m'!$K$4</f>
        <v>162</v>
      </c>
      <c r="J9" s="125" t="s">
        <v>273</v>
      </c>
      <c r="K9" s="19">
        <v>1</v>
      </c>
    </row>
    <row r="10" spans="1:11" ht="18.75" customHeight="1">
      <c r="A10" s="173"/>
      <c r="B10" s="173"/>
      <c r="C10" s="174"/>
      <c r="D10" s="175"/>
      <c r="E10" s="455"/>
      <c r="F10" s="456"/>
      <c r="G10" s="139" t="s">
        <v>370</v>
      </c>
      <c r="H10" s="125" t="s">
        <v>371</v>
      </c>
      <c r="I10" s="140" t="str">
        <f>'[2]1er crit.10m'!$K$4</f>
        <v>162</v>
      </c>
      <c r="J10" s="125" t="s">
        <v>273</v>
      </c>
      <c r="K10" s="455">
        <v>1</v>
      </c>
    </row>
    <row r="11" spans="1:11" ht="18.75" customHeight="1">
      <c r="A11" s="125"/>
      <c r="B11" s="125"/>
      <c r="C11" s="140"/>
      <c r="D11" s="125"/>
      <c r="E11" s="47"/>
      <c r="F11" s="421"/>
      <c r="G11" s="139" t="s">
        <v>461</v>
      </c>
      <c r="H11" s="125" t="s">
        <v>462</v>
      </c>
      <c r="I11" s="140" t="s">
        <v>424</v>
      </c>
      <c r="J11" s="125" t="s">
        <v>273</v>
      </c>
      <c r="K11" s="47">
        <v>1</v>
      </c>
    </row>
    <row r="12" spans="1:11" s="344" customFormat="1" ht="18.75" customHeight="1">
      <c r="A12" s="550" t="s">
        <v>476</v>
      </c>
      <c r="B12" s="550"/>
      <c r="C12" s="550"/>
      <c r="D12" s="550"/>
      <c r="E12" s="420">
        <f>SUM(E9:E10)</f>
        <v>0</v>
      </c>
      <c r="F12" s="360"/>
      <c r="G12" s="550" t="s">
        <v>476</v>
      </c>
      <c r="H12" s="550"/>
      <c r="I12" s="550"/>
      <c r="J12" s="550"/>
      <c r="K12" s="420">
        <f>SUM(K9:K11)</f>
        <v>3</v>
      </c>
    </row>
    <row r="13" spans="1:11" ht="18.75" customHeight="1">
      <c r="A13" s="457" t="s">
        <v>83</v>
      </c>
      <c r="B13" s="458">
        <v>44842</v>
      </c>
      <c r="C13" s="457" t="s">
        <v>128</v>
      </c>
      <c r="D13" s="457" t="s">
        <v>520</v>
      </c>
      <c r="E13" s="457" t="s">
        <v>366</v>
      </c>
      <c r="F13" s="457"/>
      <c r="G13" s="457" t="s">
        <v>83</v>
      </c>
      <c r="H13" s="458">
        <v>44842</v>
      </c>
      <c r="I13" s="457" t="s">
        <v>128</v>
      </c>
      <c r="J13" s="457" t="s">
        <v>521</v>
      </c>
      <c r="K13" s="457" t="s">
        <v>490</v>
      </c>
    </row>
    <row r="14" spans="1:11" ht="18.75" customHeight="1">
      <c r="A14" s="421" t="s">
        <v>0</v>
      </c>
      <c r="B14" s="421" t="s">
        <v>1</v>
      </c>
      <c r="C14" s="421" t="s">
        <v>228</v>
      </c>
      <c r="D14" s="421" t="s">
        <v>3</v>
      </c>
      <c r="E14" s="421" t="s">
        <v>359</v>
      </c>
      <c r="F14" s="41"/>
      <c r="G14" s="421" t="s">
        <v>0</v>
      </c>
      <c r="H14" s="421" t="s">
        <v>1</v>
      </c>
      <c r="I14" s="421" t="s">
        <v>17</v>
      </c>
      <c r="J14" s="421" t="s">
        <v>3</v>
      </c>
      <c r="K14" s="421" t="s">
        <v>359</v>
      </c>
    </row>
    <row r="15" spans="1:11" ht="18.75" customHeight="1">
      <c r="A15" s="139" t="s">
        <v>428</v>
      </c>
      <c r="B15" s="125" t="s">
        <v>429</v>
      </c>
      <c r="C15" s="274">
        <v>274</v>
      </c>
      <c r="D15" s="125" t="s">
        <v>252</v>
      </c>
      <c r="E15" s="19">
        <v>1</v>
      </c>
      <c r="F15" s="361"/>
      <c r="G15" s="139" t="s">
        <v>456</v>
      </c>
      <c r="H15" s="125" t="s">
        <v>472</v>
      </c>
      <c r="I15" s="274">
        <v>111</v>
      </c>
      <c r="J15" s="125" t="s">
        <v>252</v>
      </c>
      <c r="K15" s="19">
        <v>1</v>
      </c>
    </row>
    <row r="16" spans="1:11" ht="18.75" customHeight="1">
      <c r="A16" s="139" t="s">
        <v>269</v>
      </c>
      <c r="B16" s="125" t="s">
        <v>270</v>
      </c>
      <c r="C16" s="140" t="s">
        <v>396</v>
      </c>
      <c r="D16" s="125" t="s">
        <v>245</v>
      </c>
      <c r="E16" s="47">
        <v>1</v>
      </c>
      <c r="F16" s="421"/>
      <c r="G16" s="139" t="s">
        <v>457</v>
      </c>
      <c r="H16" s="125" t="s">
        <v>458</v>
      </c>
      <c r="I16" s="140" t="s">
        <v>459</v>
      </c>
      <c r="J16" s="125" t="s">
        <v>273</v>
      </c>
      <c r="K16" s="47">
        <v>1</v>
      </c>
    </row>
    <row r="17" spans="1:11" ht="18.75" customHeight="1">
      <c r="A17" s="139"/>
      <c r="B17" s="125"/>
      <c r="C17" s="140"/>
      <c r="D17" s="125"/>
      <c r="E17" s="47"/>
      <c r="F17" s="421"/>
      <c r="G17" s="139" t="s">
        <v>342</v>
      </c>
      <c r="H17" s="125" t="s">
        <v>338</v>
      </c>
      <c r="I17" s="140" t="s">
        <v>459</v>
      </c>
      <c r="J17" s="125" t="s">
        <v>273</v>
      </c>
      <c r="K17" s="47">
        <v>1</v>
      </c>
    </row>
    <row r="18" spans="1:11" s="344" customFormat="1" ht="18.75" customHeight="1">
      <c r="A18" s="550" t="s">
        <v>476</v>
      </c>
      <c r="B18" s="550"/>
      <c r="C18" s="550"/>
      <c r="D18" s="550"/>
      <c r="E18" s="420">
        <f>SUM(E15:E17)</f>
        <v>2</v>
      </c>
      <c r="F18" s="360"/>
      <c r="G18" s="550" t="s">
        <v>476</v>
      </c>
      <c r="H18" s="550"/>
      <c r="I18" s="550"/>
      <c r="J18" s="550"/>
      <c r="K18" s="420">
        <f>SUM(K15:K17)</f>
        <v>3</v>
      </c>
    </row>
    <row r="19" spans="1:11" ht="18.75" customHeight="1">
      <c r="A19" s="457" t="s">
        <v>83</v>
      </c>
      <c r="B19" s="458">
        <v>44842</v>
      </c>
      <c r="C19" s="457" t="s">
        <v>128</v>
      </c>
      <c r="D19" s="457" t="s">
        <v>365</v>
      </c>
      <c r="E19" s="457" t="s">
        <v>345</v>
      </c>
      <c r="F19" s="457"/>
      <c r="G19" s="457"/>
      <c r="H19" s="458"/>
      <c r="I19" s="457"/>
      <c r="J19" s="457"/>
      <c r="K19" s="457"/>
    </row>
    <row r="20" spans="1:11" ht="18.75" customHeight="1">
      <c r="A20" s="421" t="s">
        <v>0</v>
      </c>
      <c r="B20" s="421" t="s">
        <v>1</v>
      </c>
      <c r="C20" s="421" t="s">
        <v>228</v>
      </c>
      <c r="D20" s="421" t="s">
        <v>3</v>
      </c>
      <c r="E20" s="421" t="s">
        <v>359</v>
      </c>
      <c r="F20" s="41"/>
      <c r="G20" s="421" t="s">
        <v>0</v>
      </c>
      <c r="H20" s="421" t="s">
        <v>1</v>
      </c>
      <c r="I20" s="421" t="s">
        <v>17</v>
      </c>
      <c r="J20" s="421" t="s">
        <v>3</v>
      </c>
      <c r="K20" s="421" t="s">
        <v>359</v>
      </c>
    </row>
    <row r="21" spans="1:11" ht="18.75" customHeight="1">
      <c r="A21" s="139"/>
      <c r="B21" s="125"/>
      <c r="C21" s="140"/>
      <c r="D21" s="125"/>
      <c r="E21" s="19"/>
      <c r="F21" s="361"/>
      <c r="G21" s="139"/>
      <c r="H21" s="125"/>
      <c r="I21" s="140"/>
      <c r="J21" s="125"/>
      <c r="K21" s="19"/>
    </row>
    <row r="22" spans="1:11" ht="18.75" customHeight="1">
      <c r="A22" s="139"/>
      <c r="B22" s="125"/>
      <c r="C22" s="140"/>
      <c r="D22" s="125"/>
      <c r="E22" s="47"/>
      <c r="F22" s="421"/>
      <c r="G22" s="139"/>
      <c r="H22" s="125"/>
      <c r="I22" s="140"/>
      <c r="J22" s="125"/>
      <c r="K22" s="47"/>
    </row>
    <row r="23" spans="1:11" ht="18.75" customHeight="1">
      <c r="A23" s="139"/>
      <c r="B23" s="125"/>
      <c r="C23" s="140"/>
      <c r="D23" s="125"/>
      <c r="E23" s="47"/>
      <c r="F23" s="421"/>
      <c r="G23" s="139"/>
      <c r="H23" s="125"/>
      <c r="I23" s="140"/>
      <c r="J23" s="125"/>
      <c r="K23" s="47"/>
    </row>
    <row r="24" spans="1:11" s="344" customFormat="1" ht="18.75" customHeight="1">
      <c r="A24" s="550" t="s">
        <v>476</v>
      </c>
      <c r="B24" s="550"/>
      <c r="C24" s="550"/>
      <c r="D24" s="550"/>
      <c r="E24" s="420">
        <f>SUM(E21:E22)</f>
        <v>0</v>
      </c>
      <c r="F24" s="360"/>
      <c r="G24" s="550" t="s">
        <v>476</v>
      </c>
      <c r="H24" s="550"/>
      <c r="I24" s="550"/>
      <c r="J24" s="550"/>
      <c r="K24" s="420">
        <f>SUM(K21:K22)</f>
        <v>0</v>
      </c>
    </row>
    <row r="25" spans="1:11" ht="18.75" customHeight="1">
      <c r="A25" s="336" t="s">
        <v>28</v>
      </c>
      <c r="B25" s="170">
        <v>44843</v>
      </c>
      <c r="C25" s="336" t="s">
        <v>128</v>
      </c>
      <c r="D25" s="336" t="s">
        <v>497</v>
      </c>
      <c r="E25" s="336" t="s">
        <v>518</v>
      </c>
      <c r="F25" s="336"/>
      <c r="G25" s="336" t="s">
        <v>28</v>
      </c>
      <c r="H25" s="170">
        <v>44843</v>
      </c>
      <c r="I25" s="336" t="s">
        <v>128</v>
      </c>
      <c r="J25" s="336" t="s">
        <v>498</v>
      </c>
      <c r="K25" s="336" t="s">
        <v>364</v>
      </c>
    </row>
    <row r="26" spans="1:11" ht="18.75" customHeight="1">
      <c r="A26" s="421" t="s">
        <v>0</v>
      </c>
      <c r="B26" s="421" t="s">
        <v>1</v>
      </c>
      <c r="C26" s="421" t="s">
        <v>228</v>
      </c>
      <c r="D26" s="421" t="s">
        <v>3</v>
      </c>
      <c r="E26" s="421" t="s">
        <v>359</v>
      </c>
      <c r="F26" s="41"/>
      <c r="G26" s="421" t="s">
        <v>0</v>
      </c>
      <c r="H26" s="421" t="s">
        <v>1</v>
      </c>
      <c r="I26" s="421" t="s">
        <v>17</v>
      </c>
      <c r="J26" s="421" t="s">
        <v>3</v>
      </c>
      <c r="K26" s="421" t="s">
        <v>359</v>
      </c>
    </row>
    <row r="27" spans="1:11" ht="18.75" customHeight="1">
      <c r="A27" s="139"/>
      <c r="B27" s="125"/>
      <c r="C27" s="140"/>
      <c r="D27" s="125"/>
      <c r="E27" s="19"/>
      <c r="F27" s="361"/>
      <c r="G27" s="139" t="s">
        <v>274</v>
      </c>
      <c r="H27" s="125" t="s">
        <v>275</v>
      </c>
      <c r="I27" s="140" t="s">
        <v>396</v>
      </c>
      <c r="J27" s="125" t="s">
        <v>245</v>
      </c>
      <c r="K27" s="19">
        <v>1</v>
      </c>
    </row>
    <row r="28" spans="1:11" ht="18.75" customHeight="1">
      <c r="A28" s="125"/>
      <c r="B28" s="125"/>
      <c r="C28" s="140"/>
      <c r="D28" s="125"/>
      <c r="E28" s="47"/>
      <c r="F28" s="421"/>
      <c r="G28" s="125"/>
      <c r="H28" s="125"/>
      <c r="I28" s="140"/>
      <c r="J28" s="125"/>
      <c r="K28" s="47"/>
    </row>
    <row r="29" spans="1:11" ht="18.75" customHeight="1">
      <c r="A29" s="125"/>
      <c r="B29" s="125"/>
      <c r="C29" s="140"/>
      <c r="D29" s="125"/>
      <c r="E29" s="47"/>
      <c r="F29" s="421"/>
      <c r="G29" s="125"/>
      <c r="H29" s="125"/>
      <c r="I29" s="140"/>
      <c r="J29" s="125"/>
      <c r="K29" s="47"/>
    </row>
    <row r="30" spans="1:11" s="344" customFormat="1" ht="18.75" customHeight="1">
      <c r="A30" s="550" t="s">
        <v>476</v>
      </c>
      <c r="B30" s="550"/>
      <c r="C30" s="550"/>
      <c r="D30" s="550"/>
      <c r="E30" s="420">
        <f>SUM(E27:E28)</f>
        <v>0</v>
      </c>
      <c r="F30" s="360"/>
      <c r="G30" s="550" t="s">
        <v>476</v>
      </c>
      <c r="H30" s="550"/>
      <c r="I30" s="550"/>
      <c r="J30" s="550"/>
      <c r="K30" s="420">
        <f>SUM(K27:K28)</f>
        <v>1</v>
      </c>
    </row>
    <row r="31" spans="1:11" ht="21">
      <c r="A31" s="642" t="s">
        <v>368</v>
      </c>
      <c r="B31" s="642"/>
      <c r="C31" s="642"/>
      <c r="D31" s="642">
        <f>SUM(E6+K6+E12+K12+E18+K18+E24+K24+E30+K30)</f>
        <v>9</v>
      </c>
      <c r="E31" s="642"/>
      <c r="F31" s="642"/>
      <c r="G31" s="642"/>
      <c r="H31" s="642"/>
      <c r="I31" s="642"/>
      <c r="J31" s="642"/>
      <c r="K31" s="642"/>
    </row>
    <row r="33" spans="1:2" ht="15.75">
      <c r="A33" s="327" t="s">
        <v>234</v>
      </c>
      <c r="B33" s="327" t="s">
        <v>451</v>
      </c>
    </row>
    <row r="34" spans="1:2" ht="15.75">
      <c r="A34" s="327" t="s">
        <v>452</v>
      </c>
      <c r="B34" s="327" t="s">
        <v>453</v>
      </c>
    </row>
  </sheetData>
  <sheetProtection/>
  <mergeCells count="15">
    <mergeCell ref="C1:D1"/>
    <mergeCell ref="E1:G1"/>
    <mergeCell ref="I1:J1"/>
    <mergeCell ref="A18:D18"/>
    <mergeCell ref="G18:J18"/>
    <mergeCell ref="A31:C31"/>
    <mergeCell ref="D31:K31"/>
    <mergeCell ref="A6:D6"/>
    <mergeCell ref="G6:J6"/>
    <mergeCell ref="A24:D24"/>
    <mergeCell ref="G24:J24"/>
    <mergeCell ref="A30:D30"/>
    <mergeCell ref="G30:J30"/>
    <mergeCell ref="A12:D12"/>
    <mergeCell ref="G12:J12"/>
  </mergeCells>
  <dataValidations count="1">
    <dataValidation type="list" operator="equal" allowBlank="1" sqref="D27:D29 J15:J17 D9:D11 J4:J5 D21:D23 J27:J29 J21:J23 D15:D17 D4:D5 J9:J11">
      <formula1>"CG,Je,Da,Pro,Hon,Exc"</formula1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N23" sqref="N23"/>
    </sheetView>
  </sheetViews>
  <sheetFormatPr defaultColWidth="11.421875" defaultRowHeight="15"/>
  <cols>
    <col min="1" max="1" width="3.57421875" style="13" customWidth="1"/>
    <col min="2" max="3" width="15.7109375" style="363" customWidth="1"/>
    <col min="4" max="6" width="5.7109375" style="363" customWidth="1"/>
    <col min="7" max="8" width="11.421875" style="363" customWidth="1"/>
    <col min="9" max="9" width="7.140625" style="363" customWidth="1"/>
    <col min="10" max="10" width="17.140625" style="327" customWidth="1"/>
  </cols>
  <sheetData>
    <row r="1" spans="1:10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1"/>
    </row>
    <row r="2" spans="1:10" ht="37.5" customHeight="1">
      <c r="A2" s="557"/>
      <c r="B2" s="558"/>
      <c r="C2" s="362" t="s">
        <v>324</v>
      </c>
      <c r="D2" s="32" t="s">
        <v>499</v>
      </c>
      <c r="E2" s="330" t="s">
        <v>121</v>
      </c>
      <c r="F2" s="330"/>
      <c r="G2" s="564" t="s">
        <v>483</v>
      </c>
      <c r="H2" s="565"/>
      <c r="I2" s="562" t="s">
        <v>452</v>
      </c>
      <c r="J2" s="563"/>
    </row>
    <row r="3" spans="1:10" ht="31.5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11</v>
      </c>
      <c r="H3" s="564" t="s">
        <v>12</v>
      </c>
      <c r="I3" s="647"/>
      <c r="J3" s="565"/>
    </row>
    <row r="4" spans="1:10" ht="24.75" customHeight="1">
      <c r="A4" s="365"/>
      <c r="B4" s="365" t="s">
        <v>7</v>
      </c>
      <c r="C4" s="365">
        <v>8</v>
      </c>
      <c r="D4" s="569" t="s">
        <v>233</v>
      </c>
      <c r="E4" s="570"/>
      <c r="F4" s="571"/>
      <c r="G4" s="365">
        <v>2022</v>
      </c>
      <c r="H4" s="365" t="s">
        <v>128</v>
      </c>
      <c r="I4" s="365">
        <v>21</v>
      </c>
      <c r="J4" s="365" t="s">
        <v>363</v>
      </c>
    </row>
    <row r="5" spans="1:10" ht="24.75" customHeight="1">
      <c r="A5" s="43">
        <v>1</v>
      </c>
      <c r="B5" s="139"/>
      <c r="C5" s="125"/>
      <c r="D5" s="274"/>
      <c r="E5" s="125"/>
      <c r="F5" s="371" t="s">
        <v>484</v>
      </c>
      <c r="G5" s="15"/>
      <c r="H5" s="596"/>
      <c r="I5" s="597"/>
      <c r="J5" s="598"/>
    </row>
    <row r="6" spans="1:10" ht="24.75" customHeight="1">
      <c r="A6" s="43">
        <v>2</v>
      </c>
      <c r="B6" s="117"/>
      <c r="C6" s="117"/>
      <c r="D6" s="118"/>
      <c r="E6" s="119"/>
      <c r="F6" s="228" t="s">
        <v>484</v>
      </c>
      <c r="G6" s="15"/>
      <c r="H6" s="596"/>
      <c r="I6" s="597"/>
      <c r="J6" s="598"/>
    </row>
    <row r="7" spans="1:10" ht="24.75" customHeight="1">
      <c r="A7" s="365"/>
      <c r="B7" s="365" t="s">
        <v>7</v>
      </c>
      <c r="C7" s="365">
        <v>8</v>
      </c>
      <c r="D7" s="569" t="s">
        <v>233</v>
      </c>
      <c r="E7" s="570"/>
      <c r="F7" s="571"/>
      <c r="G7" s="365">
        <v>2022</v>
      </c>
      <c r="H7" s="365" t="s">
        <v>128</v>
      </c>
      <c r="I7" s="366">
        <v>22</v>
      </c>
      <c r="J7" s="366" t="s">
        <v>346</v>
      </c>
    </row>
    <row r="8" spans="1:10" ht="24.75" customHeight="1">
      <c r="A8" s="43">
        <v>1</v>
      </c>
      <c r="B8" s="116"/>
      <c r="C8" s="117"/>
      <c r="D8" s="118"/>
      <c r="E8" s="119"/>
      <c r="F8" s="371" t="s">
        <v>484</v>
      </c>
      <c r="G8" s="15"/>
      <c r="H8" s="596"/>
      <c r="I8" s="597"/>
      <c r="J8" s="598"/>
    </row>
    <row r="9" spans="1:10" ht="24.75" customHeight="1">
      <c r="A9" s="43">
        <v>2</v>
      </c>
      <c r="B9" s="123"/>
      <c r="C9" s="113"/>
      <c r="D9" s="124"/>
      <c r="E9" s="113"/>
      <c r="F9" s="228" t="s">
        <v>484</v>
      </c>
      <c r="G9" s="15"/>
      <c r="H9" s="596"/>
      <c r="I9" s="597"/>
      <c r="J9" s="598"/>
    </row>
    <row r="10" spans="1:10" ht="24.75" customHeight="1">
      <c r="A10" s="365"/>
      <c r="B10" s="365" t="s">
        <v>7</v>
      </c>
      <c r="C10" s="365">
        <v>8</v>
      </c>
      <c r="D10" s="569" t="s">
        <v>233</v>
      </c>
      <c r="E10" s="570"/>
      <c r="F10" s="571"/>
      <c r="G10" s="365">
        <v>2022</v>
      </c>
      <c r="H10" s="365" t="s">
        <v>128</v>
      </c>
      <c r="I10" s="366">
        <v>23</v>
      </c>
      <c r="J10" s="366" t="s">
        <v>366</v>
      </c>
    </row>
    <row r="11" spans="1:10" ht="24.75" customHeight="1">
      <c r="A11" s="43">
        <v>1</v>
      </c>
      <c r="B11" s="139"/>
      <c r="C11" s="125"/>
      <c r="D11" s="274"/>
      <c r="E11" s="125"/>
      <c r="F11" s="371" t="s">
        <v>484</v>
      </c>
      <c r="G11" s="15"/>
      <c r="H11" s="596"/>
      <c r="I11" s="597"/>
      <c r="J11" s="598"/>
    </row>
    <row r="12" spans="1:10" ht="24.75" customHeight="1">
      <c r="A12" s="43">
        <v>2</v>
      </c>
      <c r="B12" s="116"/>
      <c r="C12" s="117"/>
      <c r="D12" s="118"/>
      <c r="E12" s="119"/>
      <c r="F12" s="228" t="s">
        <v>484</v>
      </c>
      <c r="G12" s="15"/>
      <c r="H12" s="596"/>
      <c r="I12" s="597"/>
      <c r="J12" s="598"/>
    </row>
    <row r="13" spans="1:10" ht="24.75" customHeight="1">
      <c r="A13" s="365"/>
      <c r="B13" s="365" t="s">
        <v>7</v>
      </c>
      <c r="C13" s="365">
        <v>8</v>
      </c>
      <c r="D13" s="569" t="s">
        <v>233</v>
      </c>
      <c r="E13" s="570"/>
      <c r="F13" s="571"/>
      <c r="G13" s="365">
        <v>2022</v>
      </c>
      <c r="H13" s="365" t="s">
        <v>128</v>
      </c>
      <c r="I13" s="366">
        <v>24</v>
      </c>
      <c r="J13" s="366" t="s">
        <v>490</v>
      </c>
    </row>
    <row r="14" spans="1:10" ht="24.75" customHeight="1">
      <c r="A14" s="43">
        <v>1</v>
      </c>
      <c r="B14" s="139"/>
      <c r="C14" s="125"/>
      <c r="D14" s="140"/>
      <c r="E14" s="125"/>
      <c r="F14" s="371" t="s">
        <v>484</v>
      </c>
      <c r="G14" s="15"/>
      <c r="H14" s="596"/>
      <c r="I14" s="597"/>
      <c r="J14" s="598"/>
    </row>
    <row r="15" spans="1:10" ht="24.75" customHeight="1">
      <c r="A15" s="43">
        <v>2</v>
      </c>
      <c r="B15" s="139"/>
      <c r="C15" s="125"/>
      <c r="D15" s="140"/>
      <c r="E15" s="125"/>
      <c r="F15" s="228" t="s">
        <v>484</v>
      </c>
      <c r="G15" s="15"/>
      <c r="H15" s="596"/>
      <c r="I15" s="597"/>
      <c r="J15" s="598"/>
    </row>
    <row r="16" spans="1:10" ht="24.75" customHeight="1">
      <c r="A16" s="365"/>
      <c r="B16" s="365" t="s">
        <v>7</v>
      </c>
      <c r="C16" s="365">
        <v>8</v>
      </c>
      <c r="D16" s="569" t="s">
        <v>233</v>
      </c>
      <c r="E16" s="570"/>
      <c r="F16" s="571"/>
      <c r="G16" s="365">
        <v>2022</v>
      </c>
      <c r="H16" s="365" t="s">
        <v>128</v>
      </c>
      <c r="I16" s="366">
        <v>25</v>
      </c>
      <c r="J16" s="366" t="s">
        <v>345</v>
      </c>
    </row>
    <row r="17" spans="1:10" ht="24.75" customHeight="1">
      <c r="A17" s="43">
        <v>1</v>
      </c>
      <c r="B17" s="116"/>
      <c r="C17" s="117"/>
      <c r="D17" s="118"/>
      <c r="E17" s="119"/>
      <c r="F17" s="371" t="s">
        <v>484</v>
      </c>
      <c r="G17" s="15"/>
      <c r="H17" s="596"/>
      <c r="I17" s="597"/>
      <c r="J17" s="598"/>
    </row>
    <row r="18" spans="1:10" ht="24.75" customHeight="1">
      <c r="A18" s="43">
        <v>2</v>
      </c>
      <c r="B18" s="116"/>
      <c r="C18" s="117"/>
      <c r="D18" s="118"/>
      <c r="E18" s="119"/>
      <c r="F18" s="228" t="s">
        <v>484</v>
      </c>
      <c r="G18" s="15"/>
      <c r="H18" s="596"/>
      <c r="I18" s="597"/>
      <c r="J18" s="598"/>
    </row>
    <row r="19" spans="1:10" ht="24.75" customHeight="1">
      <c r="A19" s="460"/>
      <c r="B19" s="461" t="s">
        <v>28</v>
      </c>
      <c r="C19" s="461">
        <v>9</v>
      </c>
      <c r="D19" s="644" t="s">
        <v>233</v>
      </c>
      <c r="E19" s="645"/>
      <c r="F19" s="646"/>
      <c r="G19" s="461">
        <v>2022</v>
      </c>
      <c r="H19" s="461" t="s">
        <v>128</v>
      </c>
      <c r="I19" s="462">
        <v>26</v>
      </c>
      <c r="J19" s="462" t="s">
        <v>518</v>
      </c>
    </row>
    <row r="20" spans="1:10" ht="24.75" customHeight="1">
      <c r="A20" s="43">
        <v>1</v>
      </c>
      <c r="B20" s="139"/>
      <c r="C20" s="125"/>
      <c r="D20" s="140"/>
      <c r="E20" s="125"/>
      <c r="F20" s="371" t="s">
        <v>484</v>
      </c>
      <c r="G20" s="15"/>
      <c r="H20" s="596"/>
      <c r="I20" s="597"/>
      <c r="J20" s="598"/>
    </row>
    <row r="21" spans="1:10" ht="24.75" customHeight="1">
      <c r="A21" s="43">
        <v>2</v>
      </c>
      <c r="B21" s="123"/>
      <c r="C21" s="113"/>
      <c r="D21" s="124"/>
      <c r="E21" s="113"/>
      <c r="F21" s="228" t="s">
        <v>484</v>
      </c>
      <c r="G21" s="15"/>
      <c r="H21" s="596"/>
      <c r="I21" s="597"/>
      <c r="J21" s="598"/>
    </row>
    <row r="22" spans="1:10" ht="24.75" customHeight="1">
      <c r="A22" s="460"/>
      <c r="B22" s="461" t="s">
        <v>28</v>
      </c>
      <c r="C22" s="461">
        <v>9</v>
      </c>
      <c r="D22" s="644" t="s">
        <v>233</v>
      </c>
      <c r="E22" s="645"/>
      <c r="F22" s="646"/>
      <c r="G22" s="461">
        <v>2022</v>
      </c>
      <c r="H22" s="461" t="s">
        <v>128</v>
      </c>
      <c r="I22" s="462">
        <v>27</v>
      </c>
      <c r="J22" s="462" t="s">
        <v>364</v>
      </c>
    </row>
    <row r="23" spans="1:10" ht="24.75" customHeight="1">
      <c r="A23" s="43">
        <v>1</v>
      </c>
      <c r="B23" s="139"/>
      <c r="C23" s="125"/>
      <c r="D23" s="140"/>
      <c r="E23" s="125"/>
      <c r="F23" s="371" t="s">
        <v>484</v>
      </c>
      <c r="G23" s="15"/>
      <c r="H23" s="596"/>
      <c r="I23" s="597"/>
      <c r="J23" s="598"/>
    </row>
    <row r="24" spans="1:10" ht="24.75" customHeight="1">
      <c r="A24" s="43">
        <v>2</v>
      </c>
      <c r="B24" s="123"/>
      <c r="C24" s="113"/>
      <c r="D24" s="124"/>
      <c r="E24" s="113"/>
      <c r="F24" s="228"/>
      <c r="G24" s="15"/>
      <c r="H24" s="596"/>
      <c r="I24" s="597"/>
      <c r="J24" s="598"/>
    </row>
  </sheetData>
  <sheetProtection/>
  <mergeCells count="26">
    <mergeCell ref="G2:H2"/>
    <mergeCell ref="C1:J1"/>
    <mergeCell ref="I2:J2"/>
    <mergeCell ref="D10:F10"/>
    <mergeCell ref="D13:F13"/>
    <mergeCell ref="H3:J3"/>
    <mergeCell ref="H5:J5"/>
    <mergeCell ref="H6:J6"/>
    <mergeCell ref="H8:J8"/>
    <mergeCell ref="H9:J9"/>
    <mergeCell ref="H11:J11"/>
    <mergeCell ref="D16:F16"/>
    <mergeCell ref="D19:F19"/>
    <mergeCell ref="D22:F22"/>
    <mergeCell ref="A1:B2"/>
    <mergeCell ref="D7:F7"/>
    <mergeCell ref="D4:F4"/>
    <mergeCell ref="H20:J20"/>
    <mergeCell ref="H21:J21"/>
    <mergeCell ref="H23:J23"/>
    <mergeCell ref="H24:J24"/>
    <mergeCell ref="H12:J12"/>
    <mergeCell ref="H14:J14"/>
    <mergeCell ref="H15:J15"/>
    <mergeCell ref="H17:J17"/>
    <mergeCell ref="H18:J18"/>
  </mergeCells>
  <dataValidations count="1">
    <dataValidation type="list" operator="equal" allowBlank="1" sqref="E8 E23 E5:E6 E11:E12 E14:E15 E20 F6 F12 F15 F9 F18 E17:E18 F24 F21">
      <formula1>"CG,Je,Da,Pro,Hon,Exc"</formula1>
    </dataValidation>
  </dataValidations>
  <printOptions/>
  <pageMargins left="0.11811023622047245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507"/>
      <c r="B1" s="510" t="s">
        <v>326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</row>
    <row r="2" spans="1:17" ht="20.25">
      <c r="A2" s="508"/>
      <c r="B2" s="513" t="s">
        <v>234</v>
      </c>
      <c r="C2" s="514"/>
      <c r="D2" s="514"/>
      <c r="E2" s="514"/>
      <c r="F2" s="515"/>
      <c r="G2" s="106">
        <v>6</v>
      </c>
      <c r="H2" s="106">
        <v>7</v>
      </c>
      <c r="I2" s="106">
        <v>8</v>
      </c>
      <c r="J2" s="463" t="s">
        <v>233</v>
      </c>
      <c r="K2" s="464"/>
      <c r="L2" s="464"/>
      <c r="M2" s="464"/>
      <c r="N2" s="464"/>
      <c r="O2" s="464"/>
      <c r="P2" s="465"/>
      <c r="Q2" s="106">
        <v>2017</v>
      </c>
    </row>
    <row r="3" spans="1:17" ht="20.25">
      <c r="A3" s="509"/>
      <c r="B3" s="516" t="s">
        <v>235</v>
      </c>
      <c r="C3" s="517"/>
      <c r="D3" s="517"/>
      <c r="E3" s="517"/>
      <c r="F3" s="518"/>
      <c r="G3" s="107"/>
      <c r="H3" s="108"/>
      <c r="I3" s="109">
        <v>1</v>
      </c>
      <c r="J3" s="536" t="s">
        <v>236</v>
      </c>
      <c r="K3" s="536"/>
      <c r="L3" s="537" t="s">
        <v>121</v>
      </c>
      <c r="M3" s="537"/>
      <c r="N3" s="537"/>
      <c r="O3" s="537"/>
      <c r="P3" s="537"/>
      <c r="Q3" s="538"/>
    </row>
    <row r="4" spans="1:17" ht="15">
      <c r="A4" s="473" t="s">
        <v>0</v>
      </c>
      <c r="B4" s="473" t="s">
        <v>1</v>
      </c>
      <c r="C4" s="542" t="s">
        <v>228</v>
      </c>
      <c r="D4" s="501" t="s">
        <v>237</v>
      </c>
      <c r="E4" s="505" t="s">
        <v>238</v>
      </c>
      <c r="F4" s="501" t="s">
        <v>239</v>
      </c>
      <c r="G4" s="473" t="s">
        <v>240</v>
      </c>
      <c r="H4" s="473"/>
      <c r="I4" s="473" t="s">
        <v>241</v>
      </c>
      <c r="J4" s="473"/>
      <c r="K4" s="473"/>
      <c r="L4" s="473"/>
      <c r="M4" s="473"/>
      <c r="N4" s="473"/>
      <c r="O4" s="473" t="s">
        <v>242</v>
      </c>
      <c r="P4" s="473"/>
      <c r="Q4" s="473" t="s">
        <v>243</v>
      </c>
    </row>
    <row r="5" spans="1:17" ht="15">
      <c r="A5" s="473"/>
      <c r="B5" s="473"/>
      <c r="C5" s="543"/>
      <c r="D5" s="501"/>
      <c r="E5" s="505"/>
      <c r="F5" s="501"/>
      <c r="G5" s="110" t="s">
        <v>328</v>
      </c>
      <c r="H5" s="110" t="s">
        <v>329</v>
      </c>
      <c r="I5" s="110" t="s">
        <v>330</v>
      </c>
      <c r="J5" s="110" t="s">
        <v>331</v>
      </c>
      <c r="K5" s="110" t="s">
        <v>244</v>
      </c>
      <c r="L5" s="110" t="s">
        <v>332</v>
      </c>
      <c r="M5" s="218"/>
      <c r="N5" s="218"/>
      <c r="O5" s="129" t="s">
        <v>333</v>
      </c>
      <c r="P5" s="110" t="s">
        <v>331</v>
      </c>
      <c r="Q5" s="473"/>
    </row>
    <row r="6" spans="1:17" ht="17.25" customHeight="1">
      <c r="A6" s="139" t="s">
        <v>337</v>
      </c>
      <c r="B6" s="125" t="s">
        <v>338</v>
      </c>
      <c r="C6" s="140" t="str">
        <f>'[6]1er crit.std'!$K$4</f>
        <v>275</v>
      </c>
      <c r="D6" s="125"/>
      <c r="E6" s="230" t="s">
        <v>327</v>
      </c>
      <c r="F6" s="125">
        <v>302650</v>
      </c>
      <c r="G6" s="163">
        <v>1</v>
      </c>
      <c r="H6" s="160"/>
      <c r="I6" s="159"/>
      <c r="J6" s="160"/>
      <c r="K6" s="159"/>
      <c r="L6" s="160"/>
      <c r="M6" s="219"/>
      <c r="N6" s="219"/>
      <c r="O6" s="161"/>
      <c r="P6" s="162"/>
      <c r="Q6" s="155" t="s">
        <v>339</v>
      </c>
    </row>
    <row r="7" spans="1:17" ht="15.75" customHeight="1">
      <c r="A7" s="139" t="s">
        <v>271</v>
      </c>
      <c r="B7" s="125" t="s">
        <v>272</v>
      </c>
      <c r="C7" s="140" t="str">
        <f>'[7]1er crit.std'!$K$4</f>
        <v>276</v>
      </c>
      <c r="D7" s="125" t="s">
        <v>273</v>
      </c>
      <c r="E7" s="230" t="s">
        <v>327</v>
      </c>
      <c r="F7" s="125">
        <v>82514607</v>
      </c>
      <c r="G7" s="163">
        <v>1</v>
      </c>
      <c r="H7" s="162" t="s">
        <v>253</v>
      </c>
      <c r="I7" s="159"/>
      <c r="J7" s="160"/>
      <c r="K7" s="159"/>
      <c r="L7" s="160"/>
      <c r="M7" s="219"/>
      <c r="N7" s="219"/>
      <c r="O7" s="161"/>
      <c r="P7" s="162"/>
      <c r="Q7" s="155"/>
    </row>
    <row r="8" spans="1:17" ht="15.75" customHeight="1">
      <c r="A8" s="116" t="s">
        <v>370</v>
      </c>
      <c r="B8" s="117" t="s">
        <v>371</v>
      </c>
      <c r="C8" s="118" t="str">
        <f>'[2]1er crit.10m'!$K$4</f>
        <v>162</v>
      </c>
      <c r="D8" s="119" t="s">
        <v>273</v>
      </c>
      <c r="E8" s="230" t="s">
        <v>327</v>
      </c>
      <c r="F8" s="229">
        <v>82425224</v>
      </c>
      <c r="G8" s="163">
        <v>1</v>
      </c>
      <c r="H8" s="120"/>
      <c r="I8" s="213"/>
      <c r="J8" s="120"/>
      <c r="K8" s="213"/>
      <c r="L8" s="120"/>
      <c r="M8" s="220"/>
      <c r="N8" s="220"/>
      <c r="O8" s="214"/>
      <c r="P8" s="121"/>
      <c r="Q8" s="169" t="s">
        <v>378</v>
      </c>
    </row>
    <row r="9" spans="1:17" ht="15.75" customHeight="1">
      <c r="A9" s="151"/>
      <c r="B9" s="151"/>
      <c r="C9" s="156"/>
      <c r="D9" s="152"/>
      <c r="E9" s="230"/>
      <c r="F9" s="152"/>
      <c r="G9" s="164"/>
      <c r="H9" s="165"/>
      <c r="I9" s="164"/>
      <c r="J9" s="165"/>
      <c r="K9" s="164"/>
      <c r="L9" s="165"/>
      <c r="M9" s="221"/>
      <c r="N9" s="221"/>
      <c r="O9" s="164"/>
      <c r="P9" s="162"/>
      <c r="Q9" s="151"/>
    </row>
    <row r="10" spans="1:17" ht="15.75" customHeight="1">
      <c r="A10" s="210" t="s">
        <v>398</v>
      </c>
      <c r="B10" s="210" t="s">
        <v>399</v>
      </c>
      <c r="C10" s="156"/>
      <c r="D10" s="211" t="s">
        <v>245</v>
      </c>
      <c r="E10" s="230"/>
      <c r="F10" s="211"/>
      <c r="G10" s="164"/>
      <c r="H10" s="223">
        <v>1</v>
      </c>
      <c r="I10" s="164"/>
      <c r="J10" s="165"/>
      <c r="K10" s="164"/>
      <c r="L10" s="165"/>
      <c r="M10" s="221"/>
      <c r="N10" s="221"/>
      <c r="O10" s="164"/>
      <c r="P10" s="162"/>
      <c r="Q10" s="210"/>
    </row>
    <row r="11" spans="1:17" ht="15.75" customHeight="1">
      <c r="A11" s="210"/>
      <c r="B11" s="210"/>
      <c r="C11" s="156"/>
      <c r="D11" s="211"/>
      <c r="E11" s="230"/>
      <c r="F11" s="211"/>
      <c r="G11" s="164"/>
      <c r="H11" s="165"/>
      <c r="I11" s="164"/>
      <c r="J11" s="165"/>
      <c r="K11" s="164"/>
      <c r="L11" s="165"/>
      <c r="M11" s="221"/>
      <c r="N11" s="221"/>
      <c r="O11" s="164"/>
      <c r="P11" s="162"/>
      <c r="Q11" s="210"/>
    </row>
    <row r="12" spans="1:17" ht="15.75" customHeight="1">
      <c r="A12" s="210"/>
      <c r="B12" s="210"/>
      <c r="C12" s="156"/>
      <c r="D12" s="211"/>
      <c r="E12" s="230"/>
      <c r="F12" s="211"/>
      <c r="G12" s="164"/>
      <c r="H12" s="165"/>
      <c r="I12" s="164"/>
      <c r="J12" s="165"/>
      <c r="K12" s="164"/>
      <c r="L12" s="165"/>
      <c r="M12" s="221"/>
      <c r="N12" s="221"/>
      <c r="O12" s="164"/>
      <c r="P12" s="162"/>
      <c r="Q12" s="210"/>
    </row>
    <row r="13" spans="1:17" ht="15.75" customHeight="1">
      <c r="A13" s="210"/>
      <c r="B13" s="210"/>
      <c r="C13" s="156"/>
      <c r="D13" s="211"/>
      <c r="E13" s="230"/>
      <c r="F13" s="211"/>
      <c r="G13" s="164"/>
      <c r="H13" s="165"/>
      <c r="I13" s="164"/>
      <c r="J13" s="165"/>
      <c r="K13" s="164"/>
      <c r="L13" s="165"/>
      <c r="M13" s="221"/>
      <c r="N13" s="221"/>
      <c r="O13" s="164"/>
      <c r="P13" s="162"/>
      <c r="Q13" s="210"/>
    </row>
    <row r="14" spans="1:17" ht="15.75" customHeight="1">
      <c r="A14" s="139" t="s">
        <v>298</v>
      </c>
      <c r="B14" s="125" t="s">
        <v>299</v>
      </c>
      <c r="C14" s="140" t="str">
        <f>'[3]1er crit.std'!$K$4</f>
        <v>0</v>
      </c>
      <c r="D14" s="125"/>
      <c r="E14" s="230" t="s">
        <v>327</v>
      </c>
      <c r="F14" s="125"/>
      <c r="G14" s="159"/>
      <c r="H14" s="160"/>
      <c r="I14" s="159"/>
      <c r="J14" s="160">
        <v>1</v>
      </c>
      <c r="K14" s="159"/>
      <c r="L14" s="160"/>
      <c r="M14" s="219"/>
      <c r="N14" s="219"/>
      <c r="O14" s="161"/>
      <c r="P14" s="162"/>
      <c r="Q14" s="157" t="s">
        <v>344</v>
      </c>
    </row>
    <row r="15" spans="1:17" ht="15.75" customHeight="1">
      <c r="A15" s="139" t="s">
        <v>392</v>
      </c>
      <c r="B15" s="125" t="s">
        <v>393</v>
      </c>
      <c r="C15" s="140" t="s">
        <v>394</v>
      </c>
      <c r="D15" s="125" t="s">
        <v>249</v>
      </c>
      <c r="E15" s="230" t="s">
        <v>327</v>
      </c>
      <c r="F15" s="125"/>
      <c r="G15" s="159"/>
      <c r="H15" s="160"/>
      <c r="I15" s="159"/>
      <c r="J15" s="166">
        <v>1</v>
      </c>
      <c r="K15" s="161"/>
      <c r="L15" s="160"/>
      <c r="M15" s="219"/>
      <c r="N15" s="219"/>
      <c r="O15" s="161"/>
      <c r="P15" s="162"/>
      <c r="Q15" s="155"/>
    </row>
    <row r="16" spans="1:17" ht="15.75" customHeight="1">
      <c r="A16" s="116" t="s">
        <v>49</v>
      </c>
      <c r="B16" s="117" t="s">
        <v>372</v>
      </c>
      <c r="C16" s="118" t="str">
        <f>'[2]1er crit.std'!$K$4</f>
        <v>162</v>
      </c>
      <c r="D16" s="119" t="s">
        <v>266</v>
      </c>
      <c r="E16" s="230" t="s">
        <v>327</v>
      </c>
      <c r="F16" s="229">
        <v>82586342</v>
      </c>
      <c r="G16" s="212"/>
      <c r="H16" s="120"/>
      <c r="I16" s="213"/>
      <c r="J16" s="120">
        <v>1</v>
      </c>
      <c r="K16" s="213"/>
      <c r="L16" s="120"/>
      <c r="M16" s="220"/>
      <c r="N16" s="220"/>
      <c r="O16" s="214"/>
      <c r="P16" s="121" t="s">
        <v>253</v>
      </c>
      <c r="Q16" s="169" t="s">
        <v>376</v>
      </c>
    </row>
    <row r="17" spans="1:17" ht="15.75" customHeight="1">
      <c r="A17" s="139"/>
      <c r="B17" s="125"/>
      <c r="C17" s="140"/>
      <c r="D17" s="125"/>
      <c r="E17" s="230"/>
      <c r="F17" s="125"/>
      <c r="G17" s="159"/>
      <c r="H17" s="160"/>
      <c r="I17" s="159"/>
      <c r="J17" s="166"/>
      <c r="K17" s="161"/>
      <c r="L17" s="160"/>
      <c r="M17" s="219"/>
      <c r="N17" s="219"/>
      <c r="O17" s="161"/>
      <c r="P17" s="162"/>
      <c r="Q17" s="155"/>
    </row>
    <row r="18" spans="1:17" ht="15.75" customHeight="1">
      <c r="A18" s="139" t="s">
        <v>269</v>
      </c>
      <c r="B18" s="125" t="s">
        <v>395</v>
      </c>
      <c r="C18" s="140" t="s">
        <v>396</v>
      </c>
      <c r="D18" s="125" t="s">
        <v>245</v>
      </c>
      <c r="E18" s="230" t="s">
        <v>327</v>
      </c>
      <c r="F18" s="125"/>
      <c r="G18" s="159"/>
      <c r="H18" s="160"/>
      <c r="I18" s="159"/>
      <c r="J18" s="166" t="s">
        <v>334</v>
      </c>
      <c r="K18" s="161">
        <v>1</v>
      </c>
      <c r="L18" s="160"/>
      <c r="M18" s="219"/>
      <c r="N18" s="219"/>
      <c r="O18" s="161"/>
      <c r="P18" s="162"/>
      <c r="Q18" s="155"/>
    </row>
    <row r="19" spans="1:17" ht="15.75" customHeight="1">
      <c r="A19" s="139"/>
      <c r="B19" s="125"/>
      <c r="C19" s="140"/>
      <c r="D19" s="125"/>
      <c r="E19" s="230"/>
      <c r="F19" s="125"/>
      <c r="G19" s="159"/>
      <c r="H19" s="160"/>
      <c r="I19" s="159"/>
      <c r="J19" s="166"/>
      <c r="K19" s="161"/>
      <c r="L19" s="160"/>
      <c r="M19" s="219"/>
      <c r="N19" s="219"/>
      <c r="O19" s="161"/>
      <c r="P19" s="162"/>
      <c r="Q19" s="155"/>
    </row>
    <row r="20" spans="1:17" ht="15.75" customHeight="1">
      <c r="A20" s="139"/>
      <c r="B20" s="125"/>
      <c r="C20" s="140"/>
      <c r="D20" s="125"/>
      <c r="E20" s="230"/>
      <c r="F20" s="125"/>
      <c r="G20" s="159"/>
      <c r="H20" s="160"/>
      <c r="I20" s="159"/>
      <c r="J20" s="166"/>
      <c r="K20" s="161"/>
      <c r="L20" s="160"/>
      <c r="M20" s="219"/>
      <c r="N20" s="219"/>
      <c r="O20" s="161"/>
      <c r="P20" s="162"/>
      <c r="Q20" s="155"/>
    </row>
    <row r="21" spans="1:17" ht="15.75" customHeight="1">
      <c r="A21" s="139"/>
      <c r="B21" s="125"/>
      <c r="C21" s="140"/>
      <c r="D21" s="125"/>
      <c r="E21" s="230"/>
      <c r="F21" s="125"/>
      <c r="G21" s="159"/>
      <c r="H21" s="160"/>
      <c r="I21" s="159"/>
      <c r="J21" s="166"/>
      <c r="K21" s="161"/>
      <c r="L21" s="160"/>
      <c r="M21" s="219"/>
      <c r="N21" s="219"/>
      <c r="O21" s="161"/>
      <c r="P21" s="162"/>
      <c r="Q21" s="155"/>
    </row>
    <row r="22" spans="1:17" ht="15.75" customHeight="1">
      <c r="A22" s="139" t="s">
        <v>342</v>
      </c>
      <c r="B22" s="125" t="s">
        <v>338</v>
      </c>
      <c r="C22" s="140" t="str">
        <f>'[6]1er crit.std'!$K$4</f>
        <v>275</v>
      </c>
      <c r="D22" s="125"/>
      <c r="E22" s="230" t="s">
        <v>327</v>
      </c>
      <c r="F22" s="125">
        <v>2977685</v>
      </c>
      <c r="G22" s="159"/>
      <c r="H22" s="160"/>
      <c r="I22" s="159"/>
      <c r="J22" s="160"/>
      <c r="K22" s="159"/>
      <c r="L22" s="160">
        <v>1</v>
      </c>
      <c r="M22" s="219"/>
      <c r="N22" s="219"/>
      <c r="O22" s="161"/>
      <c r="P22" s="162"/>
      <c r="Q22" s="155"/>
    </row>
    <row r="23" spans="1:17" ht="15.75" customHeight="1">
      <c r="A23" s="139" t="s">
        <v>397</v>
      </c>
      <c r="B23" s="125" t="s">
        <v>97</v>
      </c>
      <c r="C23" s="140"/>
      <c r="D23" s="125"/>
      <c r="E23" s="230" t="s">
        <v>327</v>
      </c>
      <c r="F23" s="125"/>
      <c r="G23" s="159"/>
      <c r="H23" s="160"/>
      <c r="I23" s="159"/>
      <c r="J23" s="160"/>
      <c r="K23" s="159"/>
      <c r="L23" s="160">
        <v>1</v>
      </c>
      <c r="M23" s="219"/>
      <c r="N23" s="219"/>
      <c r="O23" s="161"/>
      <c r="P23" s="162"/>
      <c r="Q23" s="155"/>
    </row>
    <row r="24" spans="1:17" ht="15.75" customHeight="1">
      <c r="A24" s="139" t="s">
        <v>400</v>
      </c>
      <c r="B24" s="125" t="s">
        <v>401</v>
      </c>
      <c r="C24" s="140"/>
      <c r="D24" s="125"/>
      <c r="E24" s="230" t="s">
        <v>327</v>
      </c>
      <c r="F24" s="125"/>
      <c r="G24" s="159"/>
      <c r="H24" s="160"/>
      <c r="I24" s="159"/>
      <c r="J24" s="160"/>
      <c r="K24" s="159"/>
      <c r="L24" s="160">
        <v>1</v>
      </c>
      <c r="M24" s="219"/>
      <c r="N24" s="219"/>
      <c r="O24" s="161"/>
      <c r="P24" s="162"/>
      <c r="Q24" s="155"/>
    </row>
    <row r="25" spans="1:17" ht="15.75" customHeight="1">
      <c r="A25" s="151"/>
      <c r="B25" s="151"/>
      <c r="C25" s="156"/>
      <c r="D25" s="152"/>
      <c r="E25" s="230"/>
      <c r="F25" s="152"/>
      <c r="G25" s="164"/>
      <c r="H25" s="165"/>
      <c r="I25" s="164"/>
      <c r="J25" s="165"/>
      <c r="K25" s="164"/>
      <c r="L25" s="165"/>
      <c r="M25" s="221"/>
      <c r="N25" s="221"/>
      <c r="O25" s="164"/>
      <c r="P25" s="162"/>
      <c r="Q25" s="151"/>
    </row>
    <row r="26" spans="1:17" ht="15.75" customHeight="1">
      <c r="A26" s="139" t="s">
        <v>335</v>
      </c>
      <c r="B26" s="125" t="s">
        <v>304</v>
      </c>
      <c r="C26" s="140" t="str">
        <f>'[3]1er crit.std'!$K$4</f>
        <v>0</v>
      </c>
      <c r="D26" s="125"/>
      <c r="E26" s="230" t="s">
        <v>327</v>
      </c>
      <c r="F26" s="125"/>
      <c r="G26" s="159"/>
      <c r="H26" s="160"/>
      <c r="I26" s="159"/>
      <c r="J26" s="160"/>
      <c r="K26" s="159"/>
      <c r="L26" s="160"/>
      <c r="M26" s="219"/>
      <c r="N26" s="219"/>
      <c r="O26" s="161">
        <v>1</v>
      </c>
      <c r="P26" s="162"/>
      <c r="Q26" s="157" t="s">
        <v>344</v>
      </c>
    </row>
    <row r="27" spans="1:17" ht="33.75">
      <c r="A27" s="139" t="s">
        <v>274</v>
      </c>
      <c r="B27" s="125" t="s">
        <v>275</v>
      </c>
      <c r="C27" s="140" t="str">
        <f>'[7]1er crit.std'!$K$4</f>
        <v>276</v>
      </c>
      <c r="D27" s="125" t="s">
        <v>256</v>
      </c>
      <c r="E27" s="230" t="s">
        <v>327</v>
      </c>
      <c r="F27" s="125">
        <v>82546802</v>
      </c>
      <c r="G27" s="159"/>
      <c r="H27" s="160"/>
      <c r="I27" s="159"/>
      <c r="J27" s="160"/>
      <c r="K27" s="159"/>
      <c r="L27" s="160"/>
      <c r="M27" s="219"/>
      <c r="N27" s="219"/>
      <c r="O27" s="163">
        <v>1</v>
      </c>
      <c r="P27" s="162"/>
      <c r="Q27" s="158" t="s">
        <v>343</v>
      </c>
    </row>
    <row r="28" spans="1:17" ht="15.75" customHeight="1">
      <c r="A28" s="116" t="s">
        <v>373</v>
      </c>
      <c r="B28" s="117" t="s">
        <v>295</v>
      </c>
      <c r="C28" s="118" t="str">
        <f>'[2]1er crit.std'!$K$4</f>
        <v>162</v>
      </c>
      <c r="D28" s="119" t="s">
        <v>252</v>
      </c>
      <c r="E28" s="230" t="s">
        <v>327</v>
      </c>
      <c r="F28" s="168">
        <v>2141182</v>
      </c>
      <c r="G28" s="213"/>
      <c r="H28" s="120"/>
      <c r="I28" s="213"/>
      <c r="J28" s="120"/>
      <c r="K28" s="213"/>
      <c r="L28" s="120"/>
      <c r="M28" s="220"/>
      <c r="N28" s="220"/>
      <c r="O28" s="214">
        <v>1</v>
      </c>
      <c r="P28" s="121" t="s">
        <v>253</v>
      </c>
      <c r="Q28" s="169" t="s">
        <v>377</v>
      </c>
    </row>
    <row r="29" spans="1:17" ht="15.75" customHeight="1">
      <c r="A29" s="151"/>
      <c r="B29" s="151"/>
      <c r="C29" s="156"/>
      <c r="D29" s="152"/>
      <c r="E29" s="230"/>
      <c r="F29" s="152"/>
      <c r="G29" s="164"/>
      <c r="H29" s="165"/>
      <c r="I29" s="164"/>
      <c r="J29" s="165"/>
      <c r="K29" s="164"/>
      <c r="L29" s="165"/>
      <c r="M29" s="221"/>
      <c r="N29" s="221"/>
      <c r="O29" s="164"/>
      <c r="P29" s="162"/>
      <c r="Q29" s="151"/>
    </row>
    <row r="30" spans="1:17" ht="15.75" customHeight="1">
      <c r="A30" s="139" t="s">
        <v>336</v>
      </c>
      <c r="B30" s="125" t="s">
        <v>305</v>
      </c>
      <c r="C30" s="140" t="str">
        <f>'[3]1er crit.std'!$K$4</f>
        <v>0</v>
      </c>
      <c r="D30" s="125"/>
      <c r="E30" s="230" t="s">
        <v>327</v>
      </c>
      <c r="F30" s="125"/>
      <c r="G30" s="159"/>
      <c r="H30" s="160"/>
      <c r="I30" s="159"/>
      <c r="J30" s="160"/>
      <c r="K30" s="159"/>
      <c r="L30" s="160"/>
      <c r="M30" s="219"/>
      <c r="N30" s="219"/>
      <c r="O30" s="161"/>
      <c r="P30" s="162">
        <v>1</v>
      </c>
      <c r="Q30" s="157" t="s">
        <v>344</v>
      </c>
    </row>
    <row r="31" spans="1:17" ht="15.75" customHeight="1">
      <c r="A31" s="139" t="s">
        <v>340</v>
      </c>
      <c r="B31" s="125" t="s">
        <v>341</v>
      </c>
      <c r="C31" s="140" t="str">
        <f>'[6]1er crit.std'!$K$4</f>
        <v>275</v>
      </c>
      <c r="D31" s="125"/>
      <c r="E31" s="230" t="s">
        <v>327</v>
      </c>
      <c r="F31" s="125">
        <v>82426484</v>
      </c>
      <c r="G31" s="159"/>
      <c r="H31" s="160"/>
      <c r="I31" s="159"/>
      <c r="J31" s="160"/>
      <c r="K31" s="159"/>
      <c r="L31" s="160"/>
      <c r="M31" s="219"/>
      <c r="N31" s="219"/>
      <c r="O31" s="161"/>
      <c r="P31" s="162">
        <v>1</v>
      </c>
      <c r="Q31" s="155"/>
    </row>
    <row r="32" spans="1:17" ht="39.75" customHeight="1">
      <c r="A32" s="117" t="s">
        <v>374</v>
      </c>
      <c r="B32" s="117" t="s">
        <v>375</v>
      </c>
      <c r="C32" s="118" t="str">
        <f>'[2]1er crit.std'!$K$4</f>
        <v>162</v>
      </c>
      <c r="D32" s="119" t="s">
        <v>273</v>
      </c>
      <c r="E32" s="230" t="s">
        <v>327</v>
      </c>
      <c r="F32" s="117">
        <v>2853108</v>
      </c>
      <c r="G32" s="120"/>
      <c r="H32" s="120"/>
      <c r="I32" s="120"/>
      <c r="J32" s="120"/>
      <c r="K32" s="120"/>
      <c r="L32" s="120"/>
      <c r="M32" s="220"/>
      <c r="N32" s="220"/>
      <c r="O32" s="121" t="s">
        <v>253</v>
      </c>
      <c r="P32" s="121">
        <v>1</v>
      </c>
      <c r="Q32" s="217" t="s">
        <v>379</v>
      </c>
    </row>
    <row r="33" spans="1:17" s="12" customFormat="1" ht="18.75">
      <c r="A33" s="539" t="s">
        <v>137</v>
      </c>
      <c r="B33" s="540"/>
      <c r="C33" s="540"/>
      <c r="D33" s="540"/>
      <c r="E33" s="540"/>
      <c r="F33" s="541"/>
      <c r="G33" s="215">
        <f aca="true" t="shared" si="0" ref="G33:O33">SUM(G6:G32)</f>
        <v>3</v>
      </c>
      <c r="H33" s="215">
        <f t="shared" si="0"/>
        <v>1</v>
      </c>
      <c r="I33" s="215">
        <f t="shared" si="0"/>
        <v>0</v>
      </c>
      <c r="J33" s="215">
        <f t="shared" si="0"/>
        <v>3</v>
      </c>
      <c r="K33" s="215">
        <f t="shared" si="0"/>
        <v>1</v>
      </c>
      <c r="L33" s="215">
        <f t="shared" si="0"/>
        <v>3</v>
      </c>
      <c r="M33" s="222">
        <f t="shared" si="0"/>
        <v>0</v>
      </c>
      <c r="N33" s="222">
        <f t="shared" si="0"/>
        <v>0</v>
      </c>
      <c r="O33" s="215">
        <f t="shared" si="0"/>
        <v>3</v>
      </c>
      <c r="P33" s="215">
        <f>SUM(P6:P32)</f>
        <v>3</v>
      </c>
      <c r="Q33" s="216">
        <f>SUM(G33:P33)</f>
        <v>17</v>
      </c>
    </row>
  </sheetData>
  <sheetProtection/>
  <mergeCells count="18">
    <mergeCell ref="A33:F3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  <mergeCell ref="A1:A3"/>
    <mergeCell ref="B1:Q1"/>
    <mergeCell ref="B2:F2"/>
    <mergeCell ref="J2:P2"/>
    <mergeCell ref="B3:F3"/>
    <mergeCell ref="J3:K3"/>
    <mergeCell ref="L3:Q3"/>
  </mergeCells>
  <dataValidations count="4">
    <dataValidation type="list" operator="equal" allowBlank="1" sqref="W31:W32">
      <formula1>"carabine,pistolet,arbalète,obusier,"</formula1>
    </dataValidation>
    <dataValidation type="list" operator="equal" allowBlank="1" sqref="W30">
      <formula1>"carabine,pistolet,"</formula1>
    </dataValidation>
    <dataValidation type="list" operator="equal" allowBlank="1" sqref="E6:E32">
      <formula1>"carabine,pistolet,,"</formula1>
    </dataValidation>
    <dataValidation type="list" operator="equal" allowBlank="1" sqref="D26:D28 D6:D8 D14:D24 D30:D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5">
      <selection activeCell="J37" sqref="J37:K37"/>
    </sheetView>
  </sheetViews>
  <sheetFormatPr defaultColWidth="11.421875" defaultRowHeight="15"/>
  <cols>
    <col min="1" max="2" width="18.57421875" style="70" customWidth="1"/>
    <col min="3" max="3" width="14.28125" style="70" customWidth="1"/>
    <col min="4" max="4" width="7.140625" style="70" customWidth="1"/>
    <col min="5" max="5" width="10.00390625" style="70" customWidth="1"/>
    <col min="6" max="6" width="5.7109375" style="70" customWidth="1"/>
    <col min="7" max="8" width="18.57421875" style="70" customWidth="1"/>
    <col min="9" max="9" width="14.28125" style="70" customWidth="1"/>
    <col min="10" max="10" width="7.140625" style="70" customWidth="1"/>
    <col min="11" max="11" width="10.00390625" style="70" customWidth="1"/>
  </cols>
  <sheetData>
    <row r="1" spans="1:11" s="345" customFormat="1" ht="30" customHeight="1">
      <c r="A1" s="347" t="s">
        <v>16</v>
      </c>
      <c r="B1" s="347" t="s">
        <v>231</v>
      </c>
      <c r="C1" s="547" t="s">
        <v>126</v>
      </c>
      <c r="D1" s="547"/>
      <c r="E1" s="548" t="s">
        <v>478</v>
      </c>
      <c r="F1" s="548"/>
      <c r="G1" s="549"/>
      <c r="H1" s="347" t="s">
        <v>509</v>
      </c>
      <c r="I1" s="547" t="s">
        <v>510</v>
      </c>
      <c r="J1" s="547"/>
      <c r="K1" s="347">
        <v>2022</v>
      </c>
    </row>
    <row r="2" spans="1:11" s="11" customFormat="1" ht="15.75">
      <c r="A2" s="329" t="s">
        <v>227</v>
      </c>
      <c r="B2" s="105"/>
      <c r="C2" s="329" t="s">
        <v>128</v>
      </c>
      <c r="D2" s="329"/>
      <c r="E2" s="342"/>
      <c r="F2" s="329"/>
      <c r="G2" s="329" t="s">
        <v>227</v>
      </c>
      <c r="H2" s="105"/>
      <c r="I2" s="329" t="s">
        <v>128</v>
      </c>
      <c r="J2" s="329"/>
      <c r="K2" s="342"/>
    </row>
    <row r="3" spans="1:11" s="11" customFormat="1" ht="15.75" customHeight="1">
      <c r="A3" s="328" t="s">
        <v>0</v>
      </c>
      <c r="B3" s="328" t="s">
        <v>1</v>
      </c>
      <c r="C3" s="328" t="s">
        <v>228</v>
      </c>
      <c r="D3" s="343" t="s">
        <v>3</v>
      </c>
      <c r="E3" s="343" t="s">
        <v>477</v>
      </c>
      <c r="F3" s="343"/>
      <c r="G3" s="343" t="s">
        <v>0</v>
      </c>
      <c r="H3" s="343" t="s">
        <v>1</v>
      </c>
      <c r="I3" s="343" t="s">
        <v>17</v>
      </c>
      <c r="J3" s="343" t="s">
        <v>3</v>
      </c>
      <c r="K3" s="343" t="s">
        <v>477</v>
      </c>
    </row>
    <row r="4" spans="1:11" s="11" customFormat="1" ht="15.75" customHeight="1">
      <c r="A4" s="424"/>
      <c r="B4" s="425"/>
      <c r="C4" s="426"/>
      <c r="D4" s="427"/>
      <c r="E4" s="428"/>
      <c r="F4" s="429">
        <v>1</v>
      </c>
      <c r="G4" s="430"/>
      <c r="H4" s="430"/>
      <c r="I4" s="431"/>
      <c r="J4" s="432"/>
      <c r="K4" s="433"/>
    </row>
    <row r="5" spans="1:11" s="18" customFormat="1" ht="15.75" customHeight="1">
      <c r="A5" s="434"/>
      <c r="B5" s="435"/>
      <c r="C5" s="436"/>
      <c r="D5" s="435"/>
      <c r="E5" s="429"/>
      <c r="F5" s="429">
        <v>2</v>
      </c>
      <c r="G5" s="437"/>
      <c r="H5" s="438"/>
      <c r="I5" s="439"/>
      <c r="J5" s="438"/>
      <c r="K5" s="429"/>
    </row>
    <row r="6" spans="1:11" s="18" customFormat="1" ht="15.75" customHeight="1">
      <c r="A6" s="435"/>
      <c r="B6" s="435"/>
      <c r="C6" s="436"/>
      <c r="D6" s="435"/>
      <c r="E6" s="429"/>
      <c r="F6" s="429">
        <v>3</v>
      </c>
      <c r="G6" s="437"/>
      <c r="H6" s="438"/>
      <c r="I6" s="439"/>
      <c r="J6" s="438"/>
      <c r="K6" s="429"/>
    </row>
    <row r="7" spans="1:11" s="18" customFormat="1" ht="15.75" customHeight="1">
      <c r="A7" s="434"/>
      <c r="B7" s="435"/>
      <c r="C7" s="436"/>
      <c r="D7" s="435"/>
      <c r="E7" s="429"/>
      <c r="F7" s="429">
        <v>4</v>
      </c>
      <c r="G7" s="437"/>
      <c r="H7" s="438"/>
      <c r="I7" s="439"/>
      <c r="J7" s="438"/>
      <c r="K7" s="429"/>
    </row>
    <row r="8" spans="1:11" s="352" customFormat="1" ht="18.75" customHeight="1">
      <c r="A8" s="544" t="s">
        <v>479</v>
      </c>
      <c r="B8" s="545"/>
      <c r="C8" s="545"/>
      <c r="D8" s="546"/>
      <c r="E8" s="351">
        <f>SUM(E4:E7)</f>
        <v>0</v>
      </c>
      <c r="F8" s="351"/>
      <c r="G8" s="544" t="s">
        <v>479</v>
      </c>
      <c r="H8" s="545"/>
      <c r="I8" s="545"/>
      <c r="J8" s="546"/>
      <c r="K8" s="351">
        <f>SUM(K4:K6)</f>
        <v>0</v>
      </c>
    </row>
    <row r="9" spans="1:11" s="4" customFormat="1" ht="15.75">
      <c r="A9" s="335" t="s">
        <v>7</v>
      </c>
      <c r="B9" s="310">
        <v>44842</v>
      </c>
      <c r="C9" s="335" t="s">
        <v>128</v>
      </c>
      <c r="D9" s="335" t="s">
        <v>492</v>
      </c>
      <c r="E9" s="335" t="s">
        <v>523</v>
      </c>
      <c r="F9" s="335"/>
      <c r="G9" s="335" t="s">
        <v>7</v>
      </c>
      <c r="H9" s="310">
        <v>44842</v>
      </c>
      <c r="I9" s="335" t="s">
        <v>128</v>
      </c>
      <c r="J9" s="335" t="s">
        <v>493</v>
      </c>
      <c r="K9" s="335" t="s">
        <v>511</v>
      </c>
    </row>
    <row r="10" spans="1:11" s="11" customFormat="1" ht="15.75" customHeight="1">
      <c r="A10" s="411" t="s">
        <v>0</v>
      </c>
      <c r="B10" s="411" t="s">
        <v>1</v>
      </c>
      <c r="C10" s="411" t="s">
        <v>228</v>
      </c>
      <c r="D10" s="411" t="s">
        <v>3</v>
      </c>
      <c r="E10" s="411" t="s">
        <v>477</v>
      </c>
      <c r="F10" s="411"/>
      <c r="G10" s="411" t="s">
        <v>0</v>
      </c>
      <c r="H10" s="411" t="s">
        <v>1</v>
      </c>
      <c r="I10" s="411" t="s">
        <v>17</v>
      </c>
      <c r="J10" s="411" t="s">
        <v>3</v>
      </c>
      <c r="K10" s="411" t="s">
        <v>477</v>
      </c>
    </row>
    <row r="11" spans="1:11" s="11" customFormat="1" ht="15.75" customHeight="1">
      <c r="A11" s="139" t="s">
        <v>370</v>
      </c>
      <c r="B11" s="125" t="s">
        <v>371</v>
      </c>
      <c r="C11" s="140" t="str">
        <f>'[2]1er crit.10m'!$K$4</f>
        <v>162</v>
      </c>
      <c r="D11" s="125" t="s">
        <v>273</v>
      </c>
      <c r="E11" s="357">
        <v>1</v>
      </c>
      <c r="F11" s="357">
        <v>1</v>
      </c>
      <c r="G11" s="123" t="s">
        <v>407</v>
      </c>
      <c r="H11" s="113" t="s">
        <v>408</v>
      </c>
      <c r="I11" s="124" t="s">
        <v>394</v>
      </c>
      <c r="J11" s="113" t="s">
        <v>245</v>
      </c>
      <c r="K11" s="357">
        <v>1</v>
      </c>
    </row>
    <row r="12" spans="1:11" s="18" customFormat="1" ht="15.75" customHeight="1">
      <c r="A12" s="139" t="s">
        <v>461</v>
      </c>
      <c r="B12" s="125" t="s">
        <v>462</v>
      </c>
      <c r="C12" s="140" t="s">
        <v>424</v>
      </c>
      <c r="D12" s="125" t="s">
        <v>273</v>
      </c>
      <c r="E12" s="357">
        <v>1</v>
      </c>
      <c r="F12" s="357">
        <v>2</v>
      </c>
      <c r="G12" s="123" t="s">
        <v>392</v>
      </c>
      <c r="H12" s="113" t="s">
        <v>409</v>
      </c>
      <c r="I12" s="124" t="s">
        <v>394</v>
      </c>
      <c r="J12" s="113" t="s">
        <v>249</v>
      </c>
      <c r="K12" s="357">
        <v>1</v>
      </c>
    </row>
    <row r="13" spans="1:11" s="18" customFormat="1" ht="15.75" customHeight="1">
      <c r="A13" s="123" t="s">
        <v>422</v>
      </c>
      <c r="B13" s="113" t="s">
        <v>371</v>
      </c>
      <c r="C13" s="124" t="s">
        <v>424</v>
      </c>
      <c r="D13" s="113" t="s">
        <v>273</v>
      </c>
      <c r="E13" s="357">
        <v>1</v>
      </c>
      <c r="F13" s="357">
        <v>3</v>
      </c>
      <c r="G13" s="139" t="s">
        <v>269</v>
      </c>
      <c r="H13" s="125" t="s">
        <v>270</v>
      </c>
      <c r="I13" s="140" t="s">
        <v>396</v>
      </c>
      <c r="J13" s="125" t="s">
        <v>245</v>
      </c>
      <c r="K13" s="357">
        <v>1</v>
      </c>
    </row>
    <row r="14" spans="1:11" s="18" customFormat="1" ht="15.75" customHeight="1">
      <c r="A14" s="440"/>
      <c r="B14" s="441"/>
      <c r="C14" s="442"/>
      <c r="D14" s="441"/>
      <c r="E14" s="443"/>
      <c r="F14" s="443">
        <v>4</v>
      </c>
      <c r="G14" s="444"/>
      <c r="H14" s="444"/>
      <c r="I14" s="445"/>
      <c r="J14" s="446"/>
      <c r="K14" s="443"/>
    </row>
    <row r="15" spans="1:11" s="352" customFormat="1" ht="18.75" customHeight="1">
      <c r="A15" s="544" t="s">
        <v>479</v>
      </c>
      <c r="B15" s="545"/>
      <c r="C15" s="545"/>
      <c r="D15" s="546"/>
      <c r="E15" s="351">
        <f>SUM(E11:E14)</f>
        <v>3</v>
      </c>
      <c r="F15" s="351"/>
      <c r="G15" s="544" t="s">
        <v>479</v>
      </c>
      <c r="H15" s="545"/>
      <c r="I15" s="545"/>
      <c r="J15" s="546"/>
      <c r="K15" s="351">
        <f>SUM(K11:K14)</f>
        <v>3</v>
      </c>
    </row>
    <row r="16" spans="1:11" s="4" customFormat="1" ht="15.75">
      <c r="A16" s="335" t="s">
        <v>7</v>
      </c>
      <c r="B16" s="310">
        <v>44842</v>
      </c>
      <c r="C16" s="335" t="s">
        <v>128</v>
      </c>
      <c r="D16" s="335" t="s">
        <v>512</v>
      </c>
      <c r="E16" s="335" t="s">
        <v>513</v>
      </c>
      <c r="F16" s="335"/>
      <c r="G16" s="335" t="s">
        <v>7</v>
      </c>
      <c r="H16" s="310">
        <v>44842</v>
      </c>
      <c r="I16" s="335" t="s">
        <v>128</v>
      </c>
      <c r="J16" s="335" t="s">
        <v>514</v>
      </c>
      <c r="K16" s="335" t="s">
        <v>515</v>
      </c>
    </row>
    <row r="17" spans="1:11" s="11" customFormat="1" ht="15.75" customHeight="1">
      <c r="A17" s="411" t="s">
        <v>0</v>
      </c>
      <c r="B17" s="411" t="s">
        <v>1</v>
      </c>
      <c r="C17" s="411" t="s">
        <v>228</v>
      </c>
      <c r="D17" s="411" t="s">
        <v>3</v>
      </c>
      <c r="E17" s="411" t="s">
        <v>477</v>
      </c>
      <c r="F17" s="411"/>
      <c r="G17" s="411" t="s">
        <v>0</v>
      </c>
      <c r="H17" s="411" t="s">
        <v>1</v>
      </c>
      <c r="I17" s="411" t="s">
        <v>17</v>
      </c>
      <c r="J17" s="411" t="s">
        <v>3</v>
      </c>
      <c r="K17" s="411" t="s">
        <v>477</v>
      </c>
    </row>
    <row r="18" spans="1:11" s="11" customFormat="1" ht="15.75" customHeight="1">
      <c r="A18" s="116" t="s">
        <v>456</v>
      </c>
      <c r="B18" s="117" t="s">
        <v>472</v>
      </c>
      <c r="C18" s="118" t="s">
        <v>459</v>
      </c>
      <c r="D18" s="119" t="s">
        <v>252</v>
      </c>
      <c r="E18" s="357">
        <v>1</v>
      </c>
      <c r="F18" s="357">
        <v>1</v>
      </c>
      <c r="G18" s="116" t="s">
        <v>457</v>
      </c>
      <c r="H18" s="117" t="s">
        <v>458</v>
      </c>
      <c r="I18" s="118" t="s">
        <v>459</v>
      </c>
      <c r="J18" s="119" t="s">
        <v>273</v>
      </c>
      <c r="K18" s="357">
        <v>1</v>
      </c>
    </row>
    <row r="19" spans="1:11" s="18" customFormat="1" ht="15.75" customHeight="1">
      <c r="A19" s="419" t="s">
        <v>470</v>
      </c>
      <c r="B19" s="117" t="s">
        <v>471</v>
      </c>
      <c r="C19" s="118" t="s">
        <v>424</v>
      </c>
      <c r="D19" s="119" t="s">
        <v>273</v>
      </c>
      <c r="E19" s="357">
        <v>1</v>
      </c>
      <c r="F19" s="357">
        <v>2</v>
      </c>
      <c r="G19" s="139" t="s">
        <v>417</v>
      </c>
      <c r="H19" s="125" t="s">
        <v>418</v>
      </c>
      <c r="I19" s="140" t="s">
        <v>459</v>
      </c>
      <c r="J19" s="125" t="s">
        <v>273</v>
      </c>
      <c r="K19" s="357">
        <v>1</v>
      </c>
    </row>
    <row r="20" spans="1:11" s="18" customFormat="1" ht="15.75" customHeight="1">
      <c r="A20" s="116" t="s">
        <v>428</v>
      </c>
      <c r="B20" s="117" t="s">
        <v>429</v>
      </c>
      <c r="C20" s="118" t="s">
        <v>427</v>
      </c>
      <c r="D20" s="119" t="s">
        <v>252</v>
      </c>
      <c r="E20" s="357">
        <v>1</v>
      </c>
      <c r="F20" s="357">
        <v>3</v>
      </c>
      <c r="G20" s="354" t="s">
        <v>342</v>
      </c>
      <c r="H20" s="354" t="s">
        <v>338</v>
      </c>
      <c r="I20" s="354">
        <v>275</v>
      </c>
      <c r="J20" s="354" t="s">
        <v>273</v>
      </c>
      <c r="K20" s="357">
        <v>1</v>
      </c>
    </row>
    <row r="21" spans="1:11" s="18" customFormat="1" ht="15.75" customHeight="1">
      <c r="A21" s="447"/>
      <c r="B21" s="444"/>
      <c r="C21" s="445"/>
      <c r="D21" s="446"/>
      <c r="E21" s="443"/>
      <c r="F21" s="443">
        <v>4</v>
      </c>
      <c r="G21" s="448"/>
      <c r="H21" s="448"/>
      <c r="I21" s="448"/>
      <c r="J21" s="448"/>
      <c r="K21" s="448"/>
    </row>
    <row r="22" spans="1:11" s="352" customFormat="1" ht="18.75" customHeight="1">
      <c r="A22" s="544" t="s">
        <v>479</v>
      </c>
      <c r="B22" s="545"/>
      <c r="C22" s="545"/>
      <c r="D22" s="546"/>
      <c r="E22" s="420">
        <f>SUM(E18:E21)</f>
        <v>3</v>
      </c>
      <c r="F22" s="420"/>
      <c r="G22" s="544" t="s">
        <v>479</v>
      </c>
      <c r="H22" s="545"/>
      <c r="I22" s="545"/>
      <c r="J22" s="546"/>
      <c r="K22" s="420">
        <f>SUM(K18:K21)</f>
        <v>3</v>
      </c>
    </row>
    <row r="23" spans="1:11" s="4" customFormat="1" ht="15.75">
      <c r="A23" s="335" t="s">
        <v>7</v>
      </c>
      <c r="B23" s="310">
        <v>44842</v>
      </c>
      <c r="C23" s="335" t="s">
        <v>128</v>
      </c>
      <c r="D23" s="335" t="s">
        <v>494</v>
      </c>
      <c r="E23" s="335" t="s">
        <v>516</v>
      </c>
      <c r="F23" s="335"/>
      <c r="G23" s="335" t="s">
        <v>7</v>
      </c>
      <c r="H23" s="310"/>
      <c r="I23" s="335"/>
      <c r="J23" s="335"/>
      <c r="K23" s="335"/>
    </row>
    <row r="24" spans="1:11" s="11" customFormat="1" ht="15.75" customHeight="1">
      <c r="A24" s="421" t="s">
        <v>0</v>
      </c>
      <c r="B24" s="421" t="s">
        <v>1</v>
      </c>
      <c r="C24" s="421" t="s">
        <v>228</v>
      </c>
      <c r="D24" s="421" t="s">
        <v>3</v>
      </c>
      <c r="E24" s="421" t="s">
        <v>477</v>
      </c>
      <c r="F24" s="421"/>
      <c r="G24" s="421" t="s">
        <v>0</v>
      </c>
      <c r="H24" s="421" t="s">
        <v>1</v>
      </c>
      <c r="I24" s="421" t="s">
        <v>17</v>
      </c>
      <c r="J24" s="421" t="s">
        <v>3</v>
      </c>
      <c r="K24" s="421" t="s">
        <v>477</v>
      </c>
    </row>
    <row r="25" spans="1:11" s="11" customFormat="1" ht="15.75" customHeight="1">
      <c r="A25" s="116"/>
      <c r="B25" s="117"/>
      <c r="C25" s="118"/>
      <c r="D25" s="119"/>
      <c r="E25" s="357"/>
      <c r="F25" s="357">
        <v>1</v>
      </c>
      <c r="G25" s="354"/>
      <c r="H25" s="355"/>
      <c r="I25" s="356"/>
      <c r="J25" s="355"/>
      <c r="K25" s="19"/>
    </row>
    <row r="26" spans="1:11" s="18" customFormat="1" ht="15.75" customHeight="1">
      <c r="A26" s="422"/>
      <c r="B26" s="117"/>
      <c r="C26" s="118"/>
      <c r="D26" s="119"/>
      <c r="E26" s="357"/>
      <c r="F26" s="357">
        <v>2</v>
      </c>
      <c r="G26" s="359"/>
      <c r="H26" s="359"/>
      <c r="I26" s="359"/>
      <c r="J26" s="359"/>
      <c r="K26" s="359"/>
    </row>
    <row r="27" spans="1:11" s="18" customFormat="1" ht="15.75" customHeight="1">
      <c r="A27" s="116"/>
      <c r="B27" s="117"/>
      <c r="C27" s="118"/>
      <c r="D27" s="119"/>
      <c r="E27" s="357"/>
      <c r="F27" s="357">
        <v>3</v>
      </c>
      <c r="G27" s="358"/>
      <c r="H27" s="358"/>
      <c r="I27" s="358"/>
      <c r="J27" s="358"/>
      <c r="K27" s="358"/>
    </row>
    <row r="28" spans="1:11" s="18" customFormat="1" ht="15.75" customHeight="1">
      <c r="A28" s="447"/>
      <c r="B28" s="444"/>
      <c r="C28" s="445"/>
      <c r="D28" s="446"/>
      <c r="E28" s="443"/>
      <c r="F28" s="443">
        <v>4</v>
      </c>
      <c r="G28" s="448"/>
      <c r="H28" s="448"/>
      <c r="I28" s="448"/>
      <c r="J28" s="448"/>
      <c r="K28" s="448"/>
    </row>
    <row r="29" spans="1:11" s="353" customFormat="1" ht="18.75" customHeight="1">
      <c r="A29" s="544" t="s">
        <v>479</v>
      </c>
      <c r="B29" s="545"/>
      <c r="C29" s="545"/>
      <c r="D29" s="546"/>
      <c r="E29" s="351">
        <f>SUM(E18:E21)</f>
        <v>3</v>
      </c>
      <c r="F29" s="351"/>
      <c r="G29" s="544" t="s">
        <v>479</v>
      </c>
      <c r="H29" s="545"/>
      <c r="I29" s="545"/>
      <c r="J29" s="546"/>
      <c r="K29" s="351">
        <f>SUM(K18:K20)</f>
        <v>3</v>
      </c>
    </row>
    <row r="30" spans="1:11" s="4" customFormat="1" ht="15.75">
      <c r="A30" s="336" t="s">
        <v>28</v>
      </c>
      <c r="B30" s="170">
        <v>44843</v>
      </c>
      <c r="C30" s="336" t="s">
        <v>128</v>
      </c>
      <c r="D30" s="336" t="s">
        <v>495</v>
      </c>
      <c r="E30" s="336" t="s">
        <v>489</v>
      </c>
      <c r="F30" s="336"/>
      <c r="G30" s="336" t="s">
        <v>28</v>
      </c>
      <c r="H30" s="170">
        <v>44577</v>
      </c>
      <c r="I30" s="336" t="s">
        <v>517</v>
      </c>
      <c r="J30" s="336" t="s">
        <v>496</v>
      </c>
      <c r="K30" s="336" t="s">
        <v>346</v>
      </c>
    </row>
    <row r="31" spans="1:11" s="11" customFormat="1" ht="18.75" customHeight="1">
      <c r="A31" s="411" t="s">
        <v>0</v>
      </c>
      <c r="B31" s="411" t="s">
        <v>1</v>
      </c>
      <c r="C31" s="411" t="s">
        <v>228</v>
      </c>
      <c r="D31" s="411" t="s">
        <v>3</v>
      </c>
      <c r="E31" s="411" t="s">
        <v>477</v>
      </c>
      <c r="F31" s="411"/>
      <c r="G31" s="411" t="s">
        <v>0</v>
      </c>
      <c r="H31" s="411" t="s">
        <v>1</v>
      </c>
      <c r="I31" s="411" t="s">
        <v>17</v>
      </c>
      <c r="J31" s="411" t="s">
        <v>3</v>
      </c>
      <c r="K31" s="411" t="s">
        <v>477</v>
      </c>
    </row>
    <row r="32" spans="1:11" s="11" customFormat="1" ht="15.75" customHeight="1">
      <c r="A32" s="117"/>
      <c r="B32" s="117"/>
      <c r="C32" s="409"/>
      <c r="D32" s="119"/>
      <c r="E32" s="415"/>
      <c r="F32" s="357">
        <v>1</v>
      </c>
      <c r="G32" s="139" t="s">
        <v>274</v>
      </c>
      <c r="H32" s="125" t="s">
        <v>275</v>
      </c>
      <c r="I32" s="140" t="s">
        <v>396</v>
      </c>
      <c r="J32" s="125" t="s">
        <v>245</v>
      </c>
      <c r="K32" s="415">
        <v>1</v>
      </c>
    </row>
    <row r="33" spans="1:11" s="18" customFormat="1" ht="15.75" customHeight="1">
      <c r="A33" s="125"/>
      <c r="B33" s="125"/>
      <c r="C33" s="140"/>
      <c r="D33" s="125"/>
      <c r="E33" s="415"/>
      <c r="F33" s="357">
        <v>2</v>
      </c>
      <c r="G33" s="367"/>
      <c r="H33" s="368"/>
      <c r="I33" s="369"/>
      <c r="J33" s="372"/>
      <c r="K33" s="415"/>
    </row>
    <row r="34" spans="1:11" s="18" customFormat="1" ht="15.75" customHeight="1">
      <c r="A34" s="367"/>
      <c r="B34" s="368"/>
      <c r="C34" s="369"/>
      <c r="D34" s="372"/>
      <c r="E34" s="357"/>
      <c r="F34" s="357">
        <v>3</v>
      </c>
      <c r="G34" s="358"/>
      <c r="H34" s="358"/>
      <c r="I34" s="358"/>
      <c r="J34" s="358"/>
      <c r="K34" s="358"/>
    </row>
    <row r="35" spans="1:11" s="18" customFormat="1" ht="15.75" customHeight="1">
      <c r="A35" s="448"/>
      <c r="B35" s="448"/>
      <c r="C35" s="448"/>
      <c r="D35" s="448"/>
      <c r="E35" s="448"/>
      <c r="F35" s="443">
        <v>4</v>
      </c>
      <c r="G35" s="448"/>
      <c r="H35" s="448"/>
      <c r="I35" s="448"/>
      <c r="J35" s="448"/>
      <c r="K35" s="448"/>
    </row>
    <row r="36" spans="1:11" s="352" customFormat="1" ht="18.75" customHeight="1">
      <c r="A36" s="544" t="s">
        <v>479</v>
      </c>
      <c r="B36" s="545"/>
      <c r="C36" s="545"/>
      <c r="D36" s="546"/>
      <c r="E36" s="351">
        <f>SUM(E32:E34)</f>
        <v>0</v>
      </c>
      <c r="F36" s="351"/>
      <c r="G36" s="544" t="s">
        <v>479</v>
      </c>
      <c r="H36" s="545"/>
      <c r="I36" s="545"/>
      <c r="J36" s="546"/>
      <c r="K36" s="351">
        <f>SUM(K32:K34)</f>
        <v>1</v>
      </c>
    </row>
    <row r="37" spans="1:11" s="344" customFormat="1" ht="18.75" customHeight="1">
      <c r="A37" s="550" t="s">
        <v>347</v>
      </c>
      <c r="B37" s="550"/>
      <c r="C37" s="550"/>
      <c r="D37" s="550">
        <f>SUM(E8+K8+E15+K15+E29+K29+E36+K36)</f>
        <v>13</v>
      </c>
      <c r="E37" s="550"/>
      <c r="F37" s="550"/>
      <c r="G37" s="550" t="s">
        <v>463</v>
      </c>
      <c r="H37" s="550"/>
      <c r="I37" s="351">
        <f>SUM(D37)</f>
        <v>13</v>
      </c>
      <c r="J37" s="550">
        <f>PRODUCT(I37*8)</f>
        <v>104</v>
      </c>
      <c r="K37" s="550"/>
    </row>
    <row r="38" spans="1:11" s="9" customFormat="1" ht="15.75">
      <c r="A38" s="551" t="s">
        <v>234</v>
      </c>
      <c r="B38" s="551"/>
      <c r="C38" s="327" t="s">
        <v>451</v>
      </c>
      <c r="D38" s="327"/>
      <c r="E38" s="327"/>
      <c r="F38" s="327"/>
      <c r="G38" s="551" t="s">
        <v>452</v>
      </c>
      <c r="H38" s="551"/>
      <c r="I38" s="327" t="s">
        <v>482</v>
      </c>
      <c r="J38" s="327"/>
      <c r="K38" s="327"/>
    </row>
  </sheetData>
  <sheetProtection/>
  <mergeCells count="19">
    <mergeCell ref="A37:C37"/>
    <mergeCell ref="D37:F37"/>
    <mergeCell ref="G37:H37"/>
    <mergeCell ref="J37:K37"/>
    <mergeCell ref="A38:B38"/>
    <mergeCell ref="G38:H38"/>
    <mergeCell ref="C1:D1"/>
    <mergeCell ref="E1:G1"/>
    <mergeCell ref="I1:J1"/>
    <mergeCell ref="A8:D8"/>
    <mergeCell ref="G8:J8"/>
    <mergeCell ref="A29:D29"/>
    <mergeCell ref="G29:J29"/>
    <mergeCell ref="A36:D36"/>
    <mergeCell ref="G36:J36"/>
    <mergeCell ref="A15:D15"/>
    <mergeCell ref="G15:J15"/>
    <mergeCell ref="A22:D22"/>
    <mergeCell ref="G22:J22"/>
  </mergeCells>
  <dataValidations count="1">
    <dataValidation type="list" operator="equal" allowBlank="1" sqref="J4:J7 D4:D7 D32:D34 D25:D28 J32:J33 J18:J19 D18:D21 J13:J14 D11:D12">
      <formula1>"CG,Je,Da,Pro,Hon,Exc"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O3" sqref="O3"/>
    </sheetView>
  </sheetViews>
  <sheetFormatPr defaultColWidth="11.421875" defaultRowHeight="15"/>
  <cols>
    <col min="1" max="1" width="3.57421875" style="13" customWidth="1"/>
    <col min="2" max="3" width="15.7109375" style="154" customWidth="1"/>
    <col min="4" max="6" width="5.7109375" style="154" customWidth="1"/>
    <col min="7" max="8" width="11.421875" style="154" customWidth="1"/>
    <col min="9" max="9" width="7.140625" style="154" customWidth="1"/>
    <col min="10" max="10" width="17.140625" style="154" customWidth="1"/>
  </cols>
  <sheetData>
    <row r="1" spans="1:10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1"/>
    </row>
    <row r="2" spans="1:10" ht="37.5" customHeight="1">
      <c r="A2" s="557"/>
      <c r="B2" s="558"/>
      <c r="C2" s="328" t="s">
        <v>324</v>
      </c>
      <c r="D2" s="32" t="s">
        <v>231</v>
      </c>
      <c r="E2" s="330" t="s">
        <v>121</v>
      </c>
      <c r="F2" s="330"/>
      <c r="G2" s="564" t="s">
        <v>485</v>
      </c>
      <c r="H2" s="565"/>
      <c r="I2" s="562" t="s">
        <v>508</v>
      </c>
      <c r="J2" s="563"/>
    </row>
    <row r="3" spans="1:10" s="9" customFormat="1" ht="47.25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123</v>
      </c>
      <c r="H3" s="32" t="s">
        <v>122</v>
      </c>
      <c r="I3" s="32" t="s">
        <v>11</v>
      </c>
      <c r="J3" s="32" t="s">
        <v>12</v>
      </c>
    </row>
    <row r="4" spans="1:10" s="9" customFormat="1" ht="22.5" customHeight="1">
      <c r="A4" s="364"/>
      <c r="B4" s="364" t="s">
        <v>227</v>
      </c>
      <c r="C4" s="416"/>
      <c r="D4" s="566"/>
      <c r="E4" s="567"/>
      <c r="F4" s="568"/>
      <c r="G4" s="364"/>
      <c r="H4" s="364"/>
      <c r="I4" s="370"/>
      <c r="J4" s="364"/>
    </row>
    <row r="5" spans="1:10" s="9" customFormat="1" ht="22.5" customHeight="1">
      <c r="A5" s="43">
        <v>1</v>
      </c>
      <c r="B5" s="116"/>
      <c r="C5" s="117"/>
      <c r="D5" s="118"/>
      <c r="E5" s="119"/>
      <c r="F5" s="371" t="s">
        <v>348</v>
      </c>
      <c r="G5" s="15"/>
      <c r="H5" s="15"/>
      <c r="I5" s="373"/>
      <c r="J5" s="15"/>
    </row>
    <row r="6" spans="1:10" ht="22.5" customHeight="1">
      <c r="A6" s="43">
        <v>2</v>
      </c>
      <c r="B6" s="139"/>
      <c r="C6" s="125"/>
      <c r="D6" s="140"/>
      <c r="E6" s="125"/>
      <c r="F6" s="228" t="s">
        <v>348</v>
      </c>
      <c r="G6" s="15"/>
      <c r="H6" s="15"/>
      <c r="I6" s="373"/>
      <c r="J6" s="15"/>
    </row>
    <row r="7" spans="1:10" ht="22.5" customHeight="1">
      <c r="A7" s="43">
        <v>3</v>
      </c>
      <c r="B7" s="125"/>
      <c r="C7" s="125"/>
      <c r="D7" s="140"/>
      <c r="E7" s="125"/>
      <c r="F7" s="228" t="s">
        <v>348</v>
      </c>
      <c r="G7" s="15"/>
      <c r="H7" s="15"/>
      <c r="I7" s="373"/>
      <c r="J7" s="15"/>
    </row>
    <row r="8" spans="1:10" ht="22.5" customHeight="1">
      <c r="A8" s="43">
        <v>4</v>
      </c>
      <c r="B8" s="116"/>
      <c r="C8" s="117"/>
      <c r="D8" s="118"/>
      <c r="E8" s="119"/>
      <c r="F8" s="228" t="s">
        <v>348</v>
      </c>
      <c r="G8" s="15"/>
      <c r="H8" s="15"/>
      <c r="I8" s="373"/>
      <c r="J8" s="15"/>
    </row>
    <row r="9" spans="1:10" s="9" customFormat="1" ht="22.5" customHeight="1">
      <c r="A9" s="365"/>
      <c r="B9" s="365" t="s">
        <v>7</v>
      </c>
      <c r="C9" s="365">
        <v>8</v>
      </c>
      <c r="D9" s="569" t="s">
        <v>233</v>
      </c>
      <c r="E9" s="570"/>
      <c r="F9" s="571"/>
      <c r="G9" s="365">
        <v>2022</v>
      </c>
      <c r="H9" s="365" t="s">
        <v>128</v>
      </c>
      <c r="I9" s="365">
        <v>11</v>
      </c>
      <c r="J9" s="365" t="s">
        <v>518</v>
      </c>
    </row>
    <row r="10" spans="1:10" s="9" customFormat="1" ht="22.5" customHeight="1">
      <c r="A10" s="43">
        <v>1</v>
      </c>
      <c r="B10" s="116"/>
      <c r="C10" s="117"/>
      <c r="D10" s="118"/>
      <c r="E10" s="119"/>
      <c r="F10" s="371" t="s">
        <v>348</v>
      </c>
      <c r="G10" s="15"/>
      <c r="H10" s="15"/>
      <c r="I10" s="373"/>
      <c r="J10" s="15"/>
    </row>
    <row r="11" spans="1:10" ht="22.5" customHeight="1">
      <c r="A11" s="43">
        <v>2</v>
      </c>
      <c r="B11" s="116"/>
      <c r="C11" s="117"/>
      <c r="D11" s="118"/>
      <c r="E11" s="119"/>
      <c r="F11" s="228" t="s">
        <v>348</v>
      </c>
      <c r="G11" s="15"/>
      <c r="H11" s="15"/>
      <c r="I11" s="373"/>
      <c r="J11" s="15"/>
    </row>
    <row r="12" spans="1:10" ht="22.5" customHeight="1">
      <c r="A12" s="43">
        <v>3</v>
      </c>
      <c r="B12" s="123"/>
      <c r="C12" s="113"/>
      <c r="D12" s="124"/>
      <c r="E12" s="113"/>
      <c r="F12" s="228" t="s">
        <v>348</v>
      </c>
      <c r="G12" s="15"/>
      <c r="H12" s="15"/>
      <c r="I12" s="373"/>
      <c r="J12" s="15"/>
    </row>
    <row r="13" spans="1:10" ht="22.5" customHeight="1">
      <c r="A13" s="449">
        <v>4</v>
      </c>
      <c r="B13" s="440"/>
      <c r="C13" s="441"/>
      <c r="D13" s="442"/>
      <c r="E13" s="441"/>
      <c r="F13" s="450" t="s">
        <v>348</v>
      </c>
      <c r="G13" s="50"/>
      <c r="H13" s="50"/>
      <c r="I13" s="451"/>
      <c r="J13" s="50"/>
    </row>
    <row r="14" spans="1:10" s="9" customFormat="1" ht="22.5" customHeight="1">
      <c r="A14" s="365"/>
      <c r="B14" s="365" t="s">
        <v>7</v>
      </c>
      <c r="C14" s="365">
        <v>8</v>
      </c>
      <c r="D14" s="569" t="s">
        <v>233</v>
      </c>
      <c r="E14" s="570"/>
      <c r="F14" s="571"/>
      <c r="G14" s="365">
        <v>2022</v>
      </c>
      <c r="H14" s="365" t="s">
        <v>128</v>
      </c>
      <c r="I14" s="365">
        <v>12</v>
      </c>
      <c r="J14" s="365" t="s">
        <v>364</v>
      </c>
    </row>
    <row r="15" spans="1:10" s="9" customFormat="1" ht="22.5" customHeight="1">
      <c r="A15" s="43">
        <v>1</v>
      </c>
      <c r="B15" s="116"/>
      <c r="C15" s="117"/>
      <c r="D15" s="118"/>
      <c r="E15" s="119"/>
      <c r="F15" s="371" t="s">
        <v>348</v>
      </c>
      <c r="G15" s="15"/>
      <c r="H15" s="15"/>
      <c r="I15" s="373"/>
      <c r="J15" s="15"/>
    </row>
    <row r="16" spans="1:10" ht="22.5" customHeight="1">
      <c r="A16" s="43">
        <v>2</v>
      </c>
      <c r="B16" s="139"/>
      <c r="C16" s="125"/>
      <c r="D16" s="140"/>
      <c r="E16" s="125"/>
      <c r="F16" s="228" t="s">
        <v>348</v>
      </c>
      <c r="G16" s="15"/>
      <c r="H16" s="15"/>
      <c r="I16" s="373"/>
      <c r="J16" s="15"/>
    </row>
    <row r="17" spans="1:10" ht="22.5" customHeight="1">
      <c r="A17" s="43">
        <v>3</v>
      </c>
      <c r="B17" s="139"/>
      <c r="C17" s="125"/>
      <c r="D17" s="140"/>
      <c r="E17" s="125"/>
      <c r="F17" s="228" t="s">
        <v>348</v>
      </c>
      <c r="G17" s="15"/>
      <c r="H17" s="15"/>
      <c r="I17" s="373"/>
      <c r="J17" s="15"/>
    </row>
    <row r="18" spans="1:10" ht="22.5" customHeight="1">
      <c r="A18" s="449">
        <v>4</v>
      </c>
      <c r="B18" s="444"/>
      <c r="C18" s="444"/>
      <c r="D18" s="445"/>
      <c r="E18" s="446"/>
      <c r="F18" s="450" t="s">
        <v>348</v>
      </c>
      <c r="G18" s="50"/>
      <c r="H18" s="50"/>
      <c r="I18" s="451"/>
      <c r="J18" s="50"/>
    </row>
    <row r="19" spans="1:10" s="9" customFormat="1" ht="22.5" customHeight="1">
      <c r="A19" s="365"/>
      <c r="B19" s="365" t="s">
        <v>7</v>
      </c>
      <c r="C19" s="365">
        <v>8</v>
      </c>
      <c r="D19" s="569" t="s">
        <v>233</v>
      </c>
      <c r="E19" s="570"/>
      <c r="F19" s="571"/>
      <c r="G19" s="365">
        <v>2022</v>
      </c>
      <c r="H19" s="365" t="s">
        <v>128</v>
      </c>
      <c r="I19" s="365">
        <v>13</v>
      </c>
      <c r="J19" s="365" t="s">
        <v>315</v>
      </c>
    </row>
    <row r="20" spans="1:10" s="9" customFormat="1" ht="22.5" customHeight="1">
      <c r="A20" s="43">
        <v>1</v>
      </c>
      <c r="B20" s="116"/>
      <c r="C20" s="117"/>
      <c r="D20" s="118"/>
      <c r="E20" s="119"/>
      <c r="F20" s="371" t="s">
        <v>348</v>
      </c>
      <c r="G20" s="15"/>
      <c r="H20" s="15"/>
      <c r="I20" s="373"/>
      <c r="J20" s="15"/>
    </row>
    <row r="21" spans="1:10" ht="22.5" customHeight="1">
      <c r="A21" s="43">
        <v>2</v>
      </c>
      <c r="B21" s="139"/>
      <c r="C21" s="125"/>
      <c r="D21" s="140"/>
      <c r="E21" s="125"/>
      <c r="F21" s="228" t="s">
        <v>348</v>
      </c>
      <c r="G21" s="15"/>
      <c r="H21" s="15"/>
      <c r="I21" s="373"/>
      <c r="J21" s="15"/>
    </row>
    <row r="22" spans="1:10" ht="22.5" customHeight="1">
      <c r="A22" s="43">
        <v>3</v>
      </c>
      <c r="B22" s="412"/>
      <c r="C22" s="117"/>
      <c r="D22" s="118"/>
      <c r="E22" s="119"/>
      <c r="F22" s="228" t="s">
        <v>348</v>
      </c>
      <c r="G22" s="15"/>
      <c r="H22" s="15"/>
      <c r="I22" s="373"/>
      <c r="J22" s="15"/>
    </row>
    <row r="23" spans="1:10" ht="22.5" customHeight="1">
      <c r="A23" s="449">
        <v>4</v>
      </c>
      <c r="B23" s="447"/>
      <c r="C23" s="444"/>
      <c r="D23" s="445"/>
      <c r="E23" s="446"/>
      <c r="F23" s="450" t="s">
        <v>348</v>
      </c>
      <c r="G23" s="50"/>
      <c r="H23" s="50"/>
      <c r="I23" s="451"/>
      <c r="J23" s="50"/>
    </row>
    <row r="24" spans="1:10" s="9" customFormat="1" ht="22.5" customHeight="1">
      <c r="A24" s="365"/>
      <c r="B24" s="365" t="s">
        <v>7</v>
      </c>
      <c r="C24" s="365">
        <v>8</v>
      </c>
      <c r="D24" s="569" t="s">
        <v>233</v>
      </c>
      <c r="E24" s="570"/>
      <c r="F24" s="571"/>
      <c r="G24" s="365">
        <v>2022</v>
      </c>
      <c r="H24" s="365" t="s">
        <v>128</v>
      </c>
      <c r="I24" s="365">
        <v>14</v>
      </c>
      <c r="J24" s="365" t="s">
        <v>367</v>
      </c>
    </row>
    <row r="25" spans="1:10" s="9" customFormat="1" ht="22.5" customHeight="1">
      <c r="A25" s="43">
        <v>1</v>
      </c>
      <c r="B25" s="116"/>
      <c r="C25" s="117"/>
      <c r="D25" s="118"/>
      <c r="E25" s="119"/>
      <c r="F25" s="371" t="s">
        <v>348</v>
      </c>
      <c r="G25" s="15"/>
      <c r="H25" s="15"/>
      <c r="I25" s="373"/>
      <c r="J25" s="15"/>
    </row>
    <row r="26" spans="1:10" ht="22.5" customHeight="1">
      <c r="A26" s="43">
        <v>2</v>
      </c>
      <c r="B26" s="139"/>
      <c r="C26" s="125"/>
      <c r="D26" s="140"/>
      <c r="E26" s="125"/>
      <c r="F26" s="228" t="s">
        <v>348</v>
      </c>
      <c r="G26" s="15"/>
      <c r="H26" s="15"/>
      <c r="I26" s="373"/>
      <c r="J26" s="15"/>
    </row>
    <row r="27" spans="1:10" ht="22.5" customHeight="1">
      <c r="A27" s="43">
        <v>3</v>
      </c>
      <c r="B27" s="422"/>
      <c r="C27" s="117"/>
      <c r="D27" s="118"/>
      <c r="E27" s="119"/>
      <c r="F27" s="228" t="s">
        <v>348</v>
      </c>
      <c r="G27" s="15"/>
      <c r="H27" s="15"/>
      <c r="I27" s="373"/>
      <c r="J27" s="15"/>
    </row>
    <row r="28" spans="1:10" ht="22.5" customHeight="1">
      <c r="A28" s="449">
        <v>4</v>
      </c>
      <c r="B28" s="447"/>
      <c r="C28" s="444"/>
      <c r="D28" s="445"/>
      <c r="E28" s="446"/>
      <c r="F28" s="450" t="s">
        <v>348</v>
      </c>
      <c r="G28" s="50"/>
      <c r="H28" s="50"/>
      <c r="I28" s="451"/>
      <c r="J28" s="50"/>
    </row>
    <row r="29" spans="1:10" s="9" customFormat="1" ht="22.5" customHeight="1">
      <c r="A29" s="365"/>
      <c r="B29" s="365" t="s">
        <v>7</v>
      </c>
      <c r="C29" s="365">
        <v>8</v>
      </c>
      <c r="D29" s="569" t="s">
        <v>233</v>
      </c>
      <c r="E29" s="570"/>
      <c r="F29" s="571"/>
      <c r="G29" s="365">
        <v>2022</v>
      </c>
      <c r="H29" s="365" t="s">
        <v>128</v>
      </c>
      <c r="I29" s="365">
        <v>15</v>
      </c>
      <c r="J29" s="365" t="s">
        <v>229</v>
      </c>
    </row>
    <row r="30" spans="1:10" s="9" customFormat="1" ht="22.5" customHeight="1">
      <c r="A30" s="43">
        <v>1</v>
      </c>
      <c r="B30" s="116"/>
      <c r="C30" s="117"/>
      <c r="D30" s="118"/>
      <c r="E30" s="119"/>
      <c r="F30" s="371" t="s">
        <v>348</v>
      </c>
      <c r="G30" s="15"/>
      <c r="H30" s="15"/>
      <c r="I30" s="373"/>
      <c r="J30" s="15"/>
    </row>
    <row r="31" spans="1:10" ht="22.5" customHeight="1">
      <c r="A31" s="43">
        <v>2</v>
      </c>
      <c r="B31" s="139"/>
      <c r="C31" s="125"/>
      <c r="D31" s="140"/>
      <c r="E31" s="125"/>
      <c r="F31" s="228" t="s">
        <v>348</v>
      </c>
      <c r="G31" s="15"/>
      <c r="H31" s="15"/>
      <c r="I31" s="373"/>
      <c r="J31" s="15"/>
    </row>
    <row r="32" spans="1:10" ht="22.5" customHeight="1">
      <c r="A32" s="43">
        <v>3</v>
      </c>
      <c r="B32" s="422"/>
      <c r="C32" s="117"/>
      <c r="D32" s="118"/>
      <c r="E32" s="119"/>
      <c r="F32" s="228" t="s">
        <v>348</v>
      </c>
      <c r="G32" s="15"/>
      <c r="H32" s="15"/>
      <c r="I32" s="373"/>
      <c r="J32" s="15"/>
    </row>
    <row r="33" spans="1:10" ht="22.5" customHeight="1">
      <c r="A33" s="449">
        <v>4</v>
      </c>
      <c r="B33" s="447"/>
      <c r="C33" s="444"/>
      <c r="D33" s="445"/>
      <c r="E33" s="446"/>
      <c r="F33" s="450" t="s">
        <v>348</v>
      </c>
      <c r="G33" s="50"/>
      <c r="H33" s="50"/>
      <c r="I33" s="451"/>
      <c r="J33" s="50"/>
    </row>
    <row r="34" spans="1:10" s="9" customFormat="1" ht="22.5" customHeight="1">
      <c r="A34" s="417"/>
      <c r="B34" s="413" t="s">
        <v>28</v>
      </c>
      <c r="C34" s="413">
        <v>9</v>
      </c>
      <c r="D34" s="552" t="s">
        <v>233</v>
      </c>
      <c r="E34" s="553"/>
      <c r="F34" s="554"/>
      <c r="G34" s="413">
        <v>2022</v>
      </c>
      <c r="H34" s="413" t="s">
        <v>128</v>
      </c>
      <c r="I34" s="413">
        <v>16</v>
      </c>
      <c r="J34" s="413" t="s">
        <v>489</v>
      </c>
    </row>
    <row r="35" spans="1:10" ht="22.5" customHeight="1">
      <c r="A35" s="43">
        <v>1</v>
      </c>
      <c r="B35" s="117"/>
      <c r="C35" s="117"/>
      <c r="D35" s="409"/>
      <c r="E35" s="119"/>
      <c r="F35" s="371" t="s">
        <v>348</v>
      </c>
      <c r="G35" s="15"/>
      <c r="H35" s="15"/>
      <c r="I35" s="373"/>
      <c r="J35" s="15"/>
    </row>
    <row r="36" spans="1:10" ht="22.5" customHeight="1">
      <c r="A36" s="43">
        <v>2</v>
      </c>
      <c r="B36" s="125"/>
      <c r="C36" s="125"/>
      <c r="D36" s="140"/>
      <c r="E36" s="125"/>
      <c r="F36" s="228" t="s">
        <v>348</v>
      </c>
      <c r="G36" s="15"/>
      <c r="H36" s="15"/>
      <c r="I36" s="373"/>
      <c r="J36" s="15"/>
    </row>
    <row r="37" spans="1:10" ht="22.5" customHeight="1">
      <c r="A37" s="43">
        <v>3</v>
      </c>
      <c r="B37" s="367"/>
      <c r="C37" s="368"/>
      <c r="D37" s="369"/>
      <c r="E37" s="372"/>
      <c r="F37" s="228" t="s">
        <v>348</v>
      </c>
      <c r="G37" s="15"/>
      <c r="H37" s="15"/>
      <c r="I37" s="373"/>
      <c r="J37" s="15"/>
    </row>
    <row r="38" spans="1:10" ht="22.5" customHeight="1">
      <c r="A38" s="449">
        <v>4</v>
      </c>
      <c r="B38" s="452"/>
      <c r="C38" s="453"/>
      <c r="D38" s="454"/>
      <c r="E38" s="453"/>
      <c r="F38" s="450" t="s">
        <v>348</v>
      </c>
      <c r="G38" s="50"/>
      <c r="H38" s="50"/>
      <c r="I38" s="451"/>
      <c r="J38" s="50"/>
    </row>
    <row r="39" spans="1:10" s="418" customFormat="1" ht="22.5" customHeight="1">
      <c r="A39" s="417"/>
      <c r="B39" s="423" t="s">
        <v>28</v>
      </c>
      <c r="C39" s="423">
        <v>9</v>
      </c>
      <c r="D39" s="552" t="s">
        <v>233</v>
      </c>
      <c r="E39" s="553"/>
      <c r="F39" s="554"/>
      <c r="G39" s="423">
        <v>2022</v>
      </c>
      <c r="H39" s="413" t="s">
        <v>128</v>
      </c>
      <c r="I39" s="374">
        <v>17</v>
      </c>
      <c r="J39" s="413" t="s">
        <v>346</v>
      </c>
    </row>
    <row r="40" spans="1:10" ht="22.5" customHeight="1">
      <c r="A40" s="43">
        <v>1</v>
      </c>
      <c r="B40" s="139"/>
      <c r="C40" s="125"/>
      <c r="D40" s="140"/>
      <c r="E40" s="125"/>
      <c r="F40" s="371" t="s">
        <v>348</v>
      </c>
      <c r="G40" s="15"/>
      <c r="H40" s="15"/>
      <c r="I40" s="373"/>
      <c r="J40" s="15"/>
    </row>
    <row r="41" spans="1:10" ht="22.5" customHeight="1">
      <c r="A41" s="43">
        <v>2</v>
      </c>
      <c r="B41" s="367"/>
      <c r="C41" s="368"/>
      <c r="D41" s="369"/>
      <c r="E41" s="372"/>
      <c r="F41" s="228" t="s">
        <v>348</v>
      </c>
      <c r="G41" s="15"/>
      <c r="H41" s="15"/>
      <c r="I41" s="373"/>
      <c r="J41" s="15"/>
    </row>
    <row r="42" spans="1:10" ht="22.5" customHeight="1">
      <c r="A42" s="43">
        <v>3</v>
      </c>
      <c r="B42" s="367"/>
      <c r="C42" s="368"/>
      <c r="D42" s="369"/>
      <c r="E42" s="368"/>
      <c r="F42" s="228" t="s">
        <v>348</v>
      </c>
      <c r="G42" s="15"/>
      <c r="H42" s="15"/>
      <c r="I42" s="373"/>
      <c r="J42" s="15"/>
    </row>
    <row r="43" spans="1:10" ht="22.5" customHeight="1">
      <c r="A43" s="449">
        <v>4</v>
      </c>
      <c r="B43" s="452"/>
      <c r="C43" s="453"/>
      <c r="D43" s="454"/>
      <c r="E43" s="453"/>
      <c r="F43" s="450" t="s">
        <v>348</v>
      </c>
      <c r="G43" s="50"/>
      <c r="H43" s="50"/>
      <c r="I43" s="451"/>
      <c r="J43" s="50"/>
    </row>
  </sheetData>
  <sheetProtection/>
  <mergeCells count="12">
    <mergeCell ref="D34:F34"/>
    <mergeCell ref="D39:F39"/>
    <mergeCell ref="A1:B2"/>
    <mergeCell ref="C1:J1"/>
    <mergeCell ref="I2:J2"/>
    <mergeCell ref="G2:H2"/>
    <mergeCell ref="D4:F4"/>
    <mergeCell ref="D9:F9"/>
    <mergeCell ref="D14:F14"/>
    <mergeCell ref="D19:F19"/>
    <mergeCell ref="D24:F24"/>
    <mergeCell ref="D29:F29"/>
  </mergeCells>
  <dataValidations count="1">
    <dataValidation type="list" operator="equal" allowBlank="1" sqref="E25:E28 E15:E18 F36:F38 E10:E11 F41:F43 E5:E8 F16:F18 E35:E38 F11:F13 E40:E43 F6:F8 F21:F23 E20:E23 F26:F28 F31:F33 E30:E33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s="12" customFormat="1" ht="18.75">
      <c r="A3" s="577" t="s">
        <v>19</v>
      </c>
      <c r="B3" s="577"/>
      <c r="C3" s="126" t="s">
        <v>230</v>
      </c>
      <c r="D3" s="562" t="s">
        <v>227</v>
      </c>
      <c r="E3" s="563"/>
      <c r="F3" s="126">
        <v>6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s="4" customFormat="1" ht="22.5" customHeight="1">
      <c r="A5" s="43">
        <v>1</v>
      </c>
      <c r="B5" s="134" t="s">
        <v>250</v>
      </c>
      <c r="C5" s="135" t="s">
        <v>251</v>
      </c>
      <c r="D5" s="136" t="str">
        <f>'[8]1er crit.10m'!$K$4</f>
        <v>002</v>
      </c>
      <c r="E5" s="135" t="s">
        <v>252</v>
      </c>
      <c r="F5" s="133" t="s">
        <v>323</v>
      </c>
      <c r="G5" s="71"/>
      <c r="H5" s="46"/>
      <c r="I5" s="45"/>
      <c r="J5" s="48"/>
      <c r="K5" s="572"/>
      <c r="L5" s="573"/>
    </row>
    <row r="6" spans="1:12" s="4" customFormat="1" ht="22.5" customHeight="1">
      <c r="A6" s="43">
        <v>2</v>
      </c>
      <c r="B6" s="117"/>
      <c r="C6" s="117"/>
      <c r="D6" s="118"/>
      <c r="E6" s="117"/>
      <c r="F6" s="125"/>
      <c r="G6" s="72"/>
      <c r="H6" s="47"/>
      <c r="I6" s="42"/>
      <c r="J6" s="49"/>
      <c r="K6" s="574"/>
      <c r="L6" s="575"/>
    </row>
    <row r="7" spans="1:12" ht="22.5" customHeight="1">
      <c r="A7" s="43">
        <v>3</v>
      </c>
      <c r="B7" s="134"/>
      <c r="C7" s="135"/>
      <c r="D7" s="136"/>
      <c r="E7" s="135"/>
      <c r="F7" s="133"/>
      <c r="G7" s="73"/>
      <c r="H7" s="68"/>
      <c r="I7" s="45"/>
      <c r="J7" s="48"/>
      <c r="K7" s="572"/>
      <c r="L7" s="573"/>
    </row>
    <row r="8" spans="1:12" ht="22.5" customHeight="1">
      <c r="A8" s="43">
        <v>4</v>
      </c>
      <c r="B8" s="15"/>
      <c r="C8" s="15"/>
      <c r="D8" s="80"/>
      <c r="E8" s="14"/>
      <c r="F8" s="92"/>
      <c r="G8" s="74"/>
      <c r="H8" s="14"/>
      <c r="I8" s="42"/>
      <c r="J8" s="49"/>
      <c r="K8" s="574"/>
      <c r="L8" s="575"/>
    </row>
    <row r="9" spans="1:12" ht="22.5" customHeight="1">
      <c r="A9" s="43">
        <v>5</v>
      </c>
      <c r="B9" s="79"/>
      <c r="C9" s="79"/>
      <c r="D9" s="81"/>
      <c r="E9" s="79"/>
      <c r="F9" s="90"/>
      <c r="G9" s="73"/>
      <c r="H9" s="68"/>
      <c r="I9" s="45"/>
      <c r="J9" s="48"/>
      <c r="K9" s="572"/>
      <c r="L9" s="573"/>
    </row>
    <row r="10" spans="1:12" ht="22.5" customHeight="1">
      <c r="A10" s="43">
        <v>6</v>
      </c>
      <c r="B10" s="15"/>
      <c r="C10" s="15"/>
      <c r="D10" s="80"/>
      <c r="E10" s="14"/>
      <c r="F10" s="92"/>
      <c r="G10" s="74"/>
      <c r="H10" s="14"/>
      <c r="I10" s="42"/>
      <c r="J10" s="49"/>
      <c r="K10" s="574"/>
      <c r="L10" s="575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68"/>
      <c r="I11" s="45"/>
      <c r="J11" s="48"/>
      <c r="K11" s="572"/>
      <c r="L11" s="573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14"/>
      <c r="I12" s="42"/>
      <c r="J12" s="49"/>
      <c r="K12" s="574"/>
      <c r="L12" s="575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68"/>
      <c r="I13" s="45"/>
      <c r="J13" s="48"/>
      <c r="K13" s="572"/>
      <c r="L13" s="573"/>
    </row>
    <row r="14" spans="1:12" ht="22.5" customHeight="1">
      <c r="A14" s="43">
        <v>10</v>
      </c>
      <c r="B14" s="15"/>
      <c r="C14" s="15"/>
      <c r="D14" s="83"/>
      <c r="E14" s="78"/>
      <c r="F14" s="95"/>
      <c r="G14" s="75"/>
      <c r="H14" s="67"/>
      <c r="I14" s="42"/>
      <c r="J14" s="49"/>
      <c r="K14" s="574"/>
      <c r="L14" s="575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68"/>
      <c r="I15" s="45"/>
      <c r="J15" s="48"/>
      <c r="K15" s="572"/>
      <c r="L15" s="573"/>
    </row>
    <row r="16" spans="1:12" ht="22.5" customHeight="1">
      <c r="A16" s="43">
        <v>12</v>
      </c>
      <c r="B16" s="66"/>
      <c r="C16" s="15"/>
      <c r="D16" s="82"/>
      <c r="E16" s="15"/>
      <c r="F16" s="96"/>
      <c r="G16" s="76"/>
      <c r="H16" s="15"/>
      <c r="I16" s="42"/>
      <c r="J16" s="49"/>
      <c r="K16" s="574"/>
      <c r="L16" s="575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68"/>
      <c r="I17" s="45"/>
      <c r="J17" s="48"/>
      <c r="K17" s="572"/>
      <c r="L17" s="573"/>
    </row>
    <row r="18" spans="1:12" ht="22.5" customHeight="1">
      <c r="A18" s="43">
        <v>14</v>
      </c>
      <c r="B18" s="78"/>
      <c r="C18" s="78"/>
      <c r="D18" s="82"/>
      <c r="E18" s="78"/>
      <c r="F18" s="95"/>
      <c r="G18" s="76"/>
      <c r="H18" s="67"/>
      <c r="I18" s="42"/>
      <c r="J18" s="49"/>
      <c r="K18" s="574"/>
      <c r="L18" s="575"/>
    </row>
    <row r="19" spans="1:12" ht="22.5" customHeight="1">
      <c r="A19" s="43">
        <v>15</v>
      </c>
      <c r="B19" s="79"/>
      <c r="C19" s="79"/>
      <c r="D19" s="81"/>
      <c r="E19" s="79"/>
      <c r="F19" s="90"/>
      <c r="G19" s="73"/>
      <c r="H19" s="68"/>
      <c r="I19" s="45"/>
      <c r="J19" s="48"/>
      <c r="K19" s="572"/>
      <c r="L19" s="573"/>
    </row>
    <row r="20" spans="1:12" ht="22.5" customHeight="1">
      <c r="A20" s="43">
        <v>16</v>
      </c>
      <c r="B20" s="78"/>
      <c r="C20" s="78"/>
      <c r="D20" s="82"/>
      <c r="E20" s="78"/>
      <c r="F20" s="95"/>
      <c r="G20" s="76"/>
      <c r="H20" s="67"/>
      <c r="I20" s="42"/>
      <c r="J20" s="49"/>
      <c r="K20" s="574"/>
      <c r="L20" s="575"/>
    </row>
    <row r="21" spans="1:12" ht="22.5" customHeight="1">
      <c r="A21" s="43">
        <v>17</v>
      </c>
      <c r="B21" s="79"/>
      <c r="C21" s="79"/>
      <c r="D21" s="81"/>
      <c r="E21" s="79"/>
      <c r="F21" s="90"/>
      <c r="G21" s="73"/>
      <c r="H21" s="68"/>
      <c r="I21" s="45"/>
      <c r="J21" s="48"/>
      <c r="K21" s="572"/>
      <c r="L21" s="573"/>
    </row>
    <row r="22" spans="1:12" ht="22.5" customHeight="1">
      <c r="A22" s="43">
        <v>18</v>
      </c>
      <c r="B22" s="78"/>
      <c r="C22" s="78"/>
      <c r="D22" s="82"/>
      <c r="E22" s="78"/>
      <c r="F22" s="95"/>
      <c r="G22" s="76"/>
      <c r="H22" s="67"/>
      <c r="I22" s="42"/>
      <c r="J22" s="49"/>
      <c r="K22" s="574"/>
      <c r="L22" s="575"/>
    </row>
    <row r="23" spans="1:12" ht="22.5" customHeight="1">
      <c r="A23" s="43">
        <v>19</v>
      </c>
      <c r="B23" s="133" t="s">
        <v>257</v>
      </c>
      <c r="C23" s="133" t="s">
        <v>258</v>
      </c>
      <c r="D23" s="138" t="str">
        <f>'[8]1er crit.10m'!$K$4</f>
        <v>002</v>
      </c>
      <c r="E23" s="133" t="s">
        <v>256</v>
      </c>
      <c r="F23" s="133" t="s">
        <v>246</v>
      </c>
      <c r="G23" s="73"/>
      <c r="H23" s="68"/>
      <c r="I23" s="45"/>
      <c r="J23" s="48"/>
      <c r="K23" s="572"/>
      <c r="L23" s="573"/>
    </row>
    <row r="24" spans="1:12" ht="22.5" customHeight="1">
      <c r="A24" s="43">
        <v>20</v>
      </c>
      <c r="B24" s="139" t="s">
        <v>271</v>
      </c>
      <c r="C24" s="125" t="s">
        <v>272</v>
      </c>
      <c r="D24" s="140" t="str">
        <f>'[7]1er crit.10m'!$K$4</f>
        <v>276</v>
      </c>
      <c r="E24" s="125" t="s">
        <v>261</v>
      </c>
      <c r="F24" s="125" t="s">
        <v>246</v>
      </c>
      <c r="G24" s="128"/>
      <c r="H24" s="42"/>
      <c r="I24" s="42"/>
      <c r="J24" s="42"/>
      <c r="K24" s="576"/>
      <c r="L24" s="576"/>
    </row>
  </sheetData>
  <sheetProtection/>
  <mergeCells count="29">
    <mergeCell ref="I4:J4"/>
    <mergeCell ref="A3:B3"/>
    <mergeCell ref="A1:B2"/>
    <mergeCell ref="C1:L1"/>
    <mergeCell ref="I2:L2"/>
    <mergeCell ref="K4:L4"/>
    <mergeCell ref="D3:E3"/>
    <mergeCell ref="I3:L3"/>
    <mergeCell ref="C2:E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E5:F7 E23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97" customWidth="1"/>
    <col min="4" max="6" width="8.28125" style="97" customWidth="1"/>
    <col min="7" max="7" width="18.57421875" style="97" customWidth="1"/>
    <col min="8" max="8" width="15.7109375" style="97" customWidth="1"/>
    <col min="9" max="9" width="9.28125" style="97" customWidth="1"/>
    <col min="10" max="10" width="5.00390625" style="97" customWidth="1"/>
    <col min="11" max="12" width="14.28125" style="97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21</v>
      </c>
      <c r="B3" s="577"/>
      <c r="C3" s="101" t="s">
        <v>313</v>
      </c>
      <c r="D3" s="562" t="s">
        <v>7</v>
      </c>
      <c r="E3" s="563"/>
      <c r="F3" s="101">
        <v>7</v>
      </c>
      <c r="G3" s="101" t="s">
        <v>233</v>
      </c>
      <c r="H3" s="101">
        <v>2017</v>
      </c>
      <c r="I3" s="562" t="s">
        <v>318</v>
      </c>
      <c r="J3" s="581"/>
      <c r="K3" s="581"/>
      <c r="L3" s="56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43">
        <v>1</v>
      </c>
      <c r="B5" s="134" t="s">
        <v>280</v>
      </c>
      <c r="C5" s="135" t="s">
        <v>281</v>
      </c>
      <c r="D5" s="136" t="str">
        <f>'[7]1er crit.10m'!$K$4</f>
        <v>276</v>
      </c>
      <c r="E5" s="137" t="s">
        <v>266</v>
      </c>
      <c r="F5" s="46"/>
      <c r="G5" s="102"/>
      <c r="H5" s="102"/>
      <c r="I5" s="102"/>
      <c r="J5" s="99"/>
      <c r="K5" s="572"/>
      <c r="L5" s="573"/>
    </row>
    <row r="6" spans="1:12" ht="22.5" customHeight="1">
      <c r="A6" s="43">
        <v>2</v>
      </c>
      <c r="B6" s="116" t="s">
        <v>311</v>
      </c>
      <c r="C6" s="117" t="s">
        <v>312</v>
      </c>
      <c r="D6" s="118" t="str">
        <f>'[3]1er crit.10m'!$K$4</f>
        <v>170</v>
      </c>
      <c r="E6" s="119" t="s">
        <v>246</v>
      </c>
      <c r="F6" s="47"/>
      <c r="G6" s="100"/>
      <c r="H6" s="100"/>
      <c r="I6" s="100"/>
      <c r="J6" s="98"/>
      <c r="K6" s="574"/>
      <c r="L6" s="575"/>
    </row>
    <row r="7" spans="1:12" ht="22.5" customHeight="1">
      <c r="A7" s="43">
        <v>3</v>
      </c>
      <c r="B7" s="79"/>
      <c r="C7" s="102"/>
      <c r="D7" s="102"/>
      <c r="E7" s="102"/>
      <c r="F7" s="102"/>
      <c r="G7" s="102"/>
      <c r="H7" s="102"/>
      <c r="I7" s="102"/>
      <c r="J7" s="99"/>
      <c r="K7" s="572"/>
      <c r="L7" s="573"/>
    </row>
    <row r="8" spans="1:12" ht="22.5" customHeight="1">
      <c r="A8" s="43">
        <v>4</v>
      </c>
      <c r="B8" s="14"/>
      <c r="C8" s="14"/>
      <c r="D8" s="14"/>
      <c r="E8" s="14"/>
      <c r="F8" s="14"/>
      <c r="G8" s="100"/>
      <c r="H8" s="100"/>
      <c r="I8" s="100"/>
      <c r="J8" s="98"/>
      <c r="K8" s="574"/>
      <c r="L8" s="575"/>
    </row>
    <row r="9" spans="1:12" ht="22.5" customHeight="1">
      <c r="A9" s="43">
        <v>5</v>
      </c>
      <c r="B9" s="79"/>
      <c r="C9" s="102"/>
      <c r="D9" s="102"/>
      <c r="E9" s="102"/>
      <c r="F9" s="102"/>
      <c r="G9" s="102"/>
      <c r="H9" s="102"/>
      <c r="I9" s="102"/>
      <c r="J9" s="99"/>
      <c r="K9" s="572"/>
      <c r="L9" s="573"/>
    </row>
    <row r="10" spans="1:12" ht="22.5" customHeight="1">
      <c r="A10" s="43">
        <v>6</v>
      </c>
      <c r="B10" s="16"/>
      <c r="C10" s="14"/>
      <c r="D10" s="14"/>
      <c r="E10" s="14"/>
      <c r="F10" s="14"/>
      <c r="G10" s="100"/>
      <c r="H10" s="100"/>
      <c r="I10" s="100"/>
      <c r="J10" s="98"/>
      <c r="K10" s="574"/>
      <c r="L10" s="575"/>
    </row>
    <row r="11" spans="1:12" ht="22.5" customHeight="1">
      <c r="A11" s="43">
        <v>7</v>
      </c>
      <c r="B11" s="79"/>
      <c r="C11" s="102"/>
      <c r="D11" s="102"/>
      <c r="E11" s="102"/>
      <c r="F11" s="102"/>
      <c r="G11" s="102"/>
      <c r="H11" s="102"/>
      <c r="I11" s="102"/>
      <c r="J11" s="99"/>
      <c r="K11" s="572"/>
      <c r="L11" s="573"/>
    </row>
    <row r="12" spans="1:12" ht="22.5" customHeight="1">
      <c r="A12" s="43">
        <v>8</v>
      </c>
      <c r="B12" s="14"/>
      <c r="C12" s="14"/>
      <c r="D12" s="14"/>
      <c r="E12" s="14"/>
      <c r="F12" s="14"/>
      <c r="G12" s="100"/>
      <c r="H12" s="100"/>
      <c r="I12" s="100"/>
      <c r="J12" s="98"/>
      <c r="K12" s="574"/>
      <c r="L12" s="575"/>
    </row>
    <row r="13" spans="1:12" ht="22.5" customHeight="1">
      <c r="A13" s="43">
        <v>9</v>
      </c>
      <c r="B13" s="79"/>
      <c r="C13" s="102"/>
      <c r="D13" s="102"/>
      <c r="E13" s="102"/>
      <c r="F13" s="102"/>
      <c r="G13" s="102"/>
      <c r="H13" s="102"/>
      <c r="I13" s="102"/>
      <c r="J13" s="99"/>
      <c r="K13" s="572"/>
      <c r="L13" s="573"/>
    </row>
    <row r="14" spans="1:12" ht="22.5" customHeight="1">
      <c r="A14" s="43">
        <v>10</v>
      </c>
      <c r="B14" s="78"/>
      <c r="C14" s="100"/>
      <c r="D14" s="100"/>
      <c r="E14" s="100"/>
      <c r="F14" s="100"/>
      <c r="G14" s="100"/>
      <c r="H14" s="100"/>
      <c r="I14" s="100"/>
      <c r="J14" s="98"/>
      <c r="K14" s="574"/>
      <c r="L14" s="575"/>
    </row>
    <row r="15" spans="1:12" ht="22.5" customHeight="1">
      <c r="A15" s="43">
        <v>11</v>
      </c>
      <c r="B15" s="79"/>
      <c r="C15" s="102"/>
      <c r="D15" s="103"/>
      <c r="E15" s="102"/>
      <c r="F15" s="102"/>
      <c r="G15" s="102"/>
      <c r="H15" s="102"/>
      <c r="I15" s="102"/>
      <c r="J15" s="99"/>
      <c r="K15" s="572"/>
      <c r="L15" s="573"/>
    </row>
    <row r="16" spans="1:12" ht="22.5" customHeight="1">
      <c r="A16" s="43">
        <v>12</v>
      </c>
      <c r="B16" s="15"/>
      <c r="C16" s="15"/>
      <c r="D16" s="15"/>
      <c r="E16" s="15"/>
      <c r="F16" s="15"/>
      <c r="G16" s="100"/>
      <c r="H16" s="100"/>
      <c r="I16" s="100"/>
      <c r="J16" s="98"/>
      <c r="K16" s="574"/>
      <c r="L16" s="575"/>
    </row>
    <row r="17" spans="1:12" ht="22.5" customHeight="1">
      <c r="A17" s="43">
        <v>13</v>
      </c>
      <c r="B17" s="45"/>
      <c r="C17" s="102"/>
      <c r="D17" s="102"/>
      <c r="E17" s="102"/>
      <c r="F17" s="102"/>
      <c r="G17" s="102"/>
      <c r="H17" s="102"/>
      <c r="I17" s="102"/>
      <c r="J17" s="99"/>
      <c r="K17" s="572"/>
      <c r="L17" s="573"/>
    </row>
    <row r="18" spans="1:12" ht="22.5" customHeight="1">
      <c r="A18" s="43">
        <v>14</v>
      </c>
      <c r="B18" s="42"/>
      <c r="C18" s="100"/>
      <c r="D18" s="100"/>
      <c r="E18" s="100"/>
      <c r="F18" s="100"/>
      <c r="G18" s="100"/>
      <c r="H18" s="100"/>
      <c r="I18" s="100"/>
      <c r="J18" s="98"/>
      <c r="K18" s="574"/>
      <c r="L18" s="575"/>
    </row>
    <row r="19" spans="1:12" ht="22.5" customHeight="1">
      <c r="A19" s="43">
        <v>15</v>
      </c>
      <c r="B19" s="45"/>
      <c r="C19" s="102"/>
      <c r="D19" s="102"/>
      <c r="E19" s="102"/>
      <c r="F19" s="102"/>
      <c r="G19" s="102"/>
      <c r="H19" s="102"/>
      <c r="I19" s="102"/>
      <c r="J19" s="99"/>
      <c r="K19" s="572"/>
      <c r="L19" s="573"/>
    </row>
    <row r="20" spans="1:12" ht="22.5" customHeight="1">
      <c r="A20" s="43">
        <v>16</v>
      </c>
      <c r="B20" s="42"/>
      <c r="C20" s="100"/>
      <c r="D20" s="100"/>
      <c r="E20" s="100"/>
      <c r="F20" s="100"/>
      <c r="G20" s="100"/>
      <c r="H20" s="100"/>
      <c r="I20" s="100"/>
      <c r="J20" s="98"/>
      <c r="K20" s="574"/>
      <c r="L20" s="575"/>
    </row>
    <row r="21" spans="1:12" ht="22.5" customHeight="1">
      <c r="A21" s="43">
        <v>17</v>
      </c>
      <c r="B21" s="45"/>
      <c r="C21" s="102"/>
      <c r="D21" s="102"/>
      <c r="E21" s="102"/>
      <c r="F21" s="102"/>
      <c r="G21" s="102"/>
      <c r="H21" s="102"/>
      <c r="I21" s="102"/>
      <c r="J21" s="99"/>
      <c r="K21" s="572"/>
      <c r="L21" s="573"/>
    </row>
    <row r="22" spans="1:12" ht="22.5" customHeight="1">
      <c r="A22" s="43">
        <v>18</v>
      </c>
      <c r="B22" s="42"/>
      <c r="C22" s="100"/>
      <c r="D22" s="100"/>
      <c r="E22" s="100"/>
      <c r="F22" s="100"/>
      <c r="G22" s="100"/>
      <c r="H22" s="100"/>
      <c r="I22" s="100"/>
      <c r="J22" s="98"/>
      <c r="K22" s="574"/>
      <c r="L22" s="575"/>
    </row>
    <row r="23" spans="1:12" ht="22.5" customHeight="1">
      <c r="A23" s="43">
        <v>19</v>
      </c>
      <c r="B23" s="134" t="s">
        <v>298</v>
      </c>
      <c r="C23" s="135" t="s">
        <v>299</v>
      </c>
      <c r="D23" s="136" t="str">
        <f>'[3]1er crit.10m'!$K$4</f>
        <v>170</v>
      </c>
      <c r="E23" s="137" t="s">
        <v>249</v>
      </c>
      <c r="F23" s="102"/>
      <c r="G23" s="102"/>
      <c r="H23" s="102"/>
      <c r="I23" s="102"/>
      <c r="J23" s="99"/>
      <c r="K23" s="572"/>
      <c r="L23" s="573"/>
    </row>
    <row r="24" spans="1:12" ht="22.5" customHeight="1">
      <c r="A24" s="43">
        <v>20</v>
      </c>
      <c r="B24" s="116" t="s">
        <v>269</v>
      </c>
      <c r="C24" s="117" t="s">
        <v>270</v>
      </c>
      <c r="D24" s="118" t="str">
        <f>'[7]1er crit.10m'!$K$4</f>
        <v>276</v>
      </c>
      <c r="E24" s="119" t="s">
        <v>256</v>
      </c>
      <c r="F24" s="100"/>
      <c r="G24" s="100"/>
      <c r="H24" s="100"/>
      <c r="I24" s="100"/>
      <c r="J24" s="100"/>
      <c r="K24" s="576"/>
      <c r="L24" s="576"/>
    </row>
  </sheetData>
  <sheetProtection/>
  <mergeCells count="29">
    <mergeCell ref="A3:B3"/>
    <mergeCell ref="A1:B2"/>
    <mergeCell ref="C1:L1"/>
    <mergeCell ref="I2:L2"/>
    <mergeCell ref="D3:E3"/>
    <mergeCell ref="C2:E2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3:E24 E5: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4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23</v>
      </c>
      <c r="B3" s="577"/>
      <c r="C3" s="126" t="s">
        <v>314</v>
      </c>
      <c r="D3" s="562" t="s">
        <v>7</v>
      </c>
      <c r="E3" s="563"/>
      <c r="F3" s="126">
        <v>7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43">
        <v>1</v>
      </c>
      <c r="B5" s="134" t="s">
        <v>262</v>
      </c>
      <c r="C5" s="135" t="s">
        <v>263</v>
      </c>
      <c r="D5" s="136" t="str">
        <f>'[8]1er crit.10m'!$K$4</f>
        <v>002</v>
      </c>
      <c r="E5" s="137" t="s">
        <v>256</v>
      </c>
      <c r="F5" s="131" t="s">
        <v>323</v>
      </c>
      <c r="G5" s="71"/>
      <c r="H5" s="45"/>
      <c r="I5" s="45"/>
      <c r="J5" s="48"/>
      <c r="K5" s="572"/>
      <c r="L5" s="573"/>
    </row>
    <row r="6" spans="1:12" ht="22.5" customHeight="1">
      <c r="A6" s="43">
        <v>2</v>
      </c>
      <c r="B6" s="116" t="s">
        <v>278</v>
      </c>
      <c r="C6" s="117" t="s">
        <v>279</v>
      </c>
      <c r="D6" s="118" t="str">
        <f>'[7]1er crit.10m'!$K$4</f>
        <v>276</v>
      </c>
      <c r="E6" s="119" t="s">
        <v>266</v>
      </c>
      <c r="F6" s="132" t="s">
        <v>323</v>
      </c>
      <c r="G6" s="77"/>
      <c r="H6" s="42"/>
      <c r="I6" s="42"/>
      <c r="J6" s="49"/>
      <c r="K6" s="574"/>
      <c r="L6" s="575"/>
    </row>
    <row r="7" spans="1:12" ht="22.5" customHeight="1">
      <c r="A7" s="43">
        <v>3</v>
      </c>
      <c r="B7" s="134" t="s">
        <v>282</v>
      </c>
      <c r="C7" s="135" t="s">
        <v>283</v>
      </c>
      <c r="D7" s="136" t="str">
        <f>'[7]1er crit.10m'!$K$4</f>
        <v>276</v>
      </c>
      <c r="E7" s="137" t="s">
        <v>266</v>
      </c>
      <c r="F7" s="131" t="s">
        <v>323</v>
      </c>
      <c r="G7" s="71"/>
      <c r="H7" s="45"/>
      <c r="I7" s="45"/>
      <c r="J7" s="48"/>
      <c r="K7" s="572"/>
      <c r="L7" s="573"/>
    </row>
    <row r="8" spans="1:12" ht="22.5" customHeight="1">
      <c r="A8" s="43">
        <v>4</v>
      </c>
      <c r="B8" s="78"/>
      <c r="C8" s="78"/>
      <c r="D8" s="80"/>
      <c r="E8" s="91"/>
      <c r="F8" s="14"/>
      <c r="G8" s="74"/>
      <c r="H8" s="42"/>
      <c r="I8" s="42"/>
      <c r="J8" s="49"/>
      <c r="K8" s="574"/>
      <c r="L8" s="575"/>
    </row>
    <row r="9" spans="1:12" ht="22.5" customHeight="1">
      <c r="A9" s="43">
        <v>5</v>
      </c>
      <c r="B9" s="79"/>
      <c r="C9" s="79"/>
      <c r="D9" s="81"/>
      <c r="E9" s="89"/>
      <c r="F9" s="79"/>
      <c r="G9" s="73"/>
      <c r="H9" s="45"/>
      <c r="I9" s="45"/>
      <c r="J9" s="48"/>
      <c r="K9" s="572"/>
      <c r="L9" s="573"/>
    </row>
    <row r="10" spans="1:12" ht="22.5" customHeight="1">
      <c r="A10" s="43">
        <v>6</v>
      </c>
      <c r="B10" s="47"/>
      <c r="C10" s="47"/>
      <c r="D10" s="80"/>
      <c r="E10" s="91"/>
      <c r="F10" s="14"/>
      <c r="G10" s="74"/>
      <c r="H10" s="42"/>
      <c r="I10" s="42"/>
      <c r="J10" s="49"/>
      <c r="K10" s="574"/>
      <c r="L10" s="575"/>
    </row>
    <row r="11" spans="1:12" ht="22.5" customHeight="1">
      <c r="A11" s="43">
        <v>7</v>
      </c>
      <c r="B11" s="79"/>
      <c r="C11" s="79"/>
      <c r="D11" s="81"/>
      <c r="E11" s="89"/>
      <c r="F11" s="79"/>
      <c r="G11" s="73"/>
      <c r="H11" s="45"/>
      <c r="I11" s="45"/>
      <c r="J11" s="48"/>
      <c r="K11" s="572"/>
      <c r="L11" s="573"/>
    </row>
    <row r="12" spans="1:12" ht="22.5" customHeight="1">
      <c r="A12" s="43">
        <v>8</v>
      </c>
      <c r="B12" s="78"/>
      <c r="C12" s="78"/>
      <c r="D12" s="80"/>
      <c r="E12" s="91"/>
      <c r="F12" s="14"/>
      <c r="G12" s="74"/>
      <c r="H12" s="42"/>
      <c r="I12" s="42"/>
      <c r="J12" s="49"/>
      <c r="K12" s="574"/>
      <c r="L12" s="575"/>
    </row>
    <row r="13" spans="1:12" ht="22.5" customHeight="1">
      <c r="A13" s="43">
        <v>9</v>
      </c>
      <c r="B13" s="79"/>
      <c r="C13" s="79"/>
      <c r="D13" s="81"/>
      <c r="E13" s="89"/>
      <c r="F13" s="79"/>
      <c r="G13" s="73"/>
      <c r="H13" s="45"/>
      <c r="I13" s="45"/>
      <c r="J13" s="48"/>
      <c r="K13" s="572"/>
      <c r="L13" s="573"/>
    </row>
    <row r="14" spans="1:12" ht="22.5" customHeight="1">
      <c r="A14" s="43">
        <v>10</v>
      </c>
      <c r="B14" s="78"/>
      <c r="C14" s="78"/>
      <c r="D14" s="83"/>
      <c r="E14" s="94"/>
      <c r="F14" s="78"/>
      <c r="G14" s="75"/>
      <c r="H14" s="42"/>
      <c r="I14" s="42"/>
      <c r="J14" s="49"/>
      <c r="K14" s="574"/>
      <c r="L14" s="575"/>
    </row>
    <row r="15" spans="1:12" ht="22.5" customHeight="1">
      <c r="A15" s="43">
        <v>11</v>
      </c>
      <c r="B15" s="79"/>
      <c r="C15" s="79"/>
      <c r="D15" s="81"/>
      <c r="E15" s="89"/>
      <c r="F15" s="79"/>
      <c r="G15" s="73"/>
      <c r="H15" s="45"/>
      <c r="I15" s="45"/>
      <c r="J15" s="48"/>
      <c r="K15" s="572"/>
      <c r="L15" s="573"/>
    </row>
    <row r="16" spans="1:12" ht="22.5" customHeight="1">
      <c r="A16" s="43">
        <v>12</v>
      </c>
      <c r="B16" s="78"/>
      <c r="C16" s="78"/>
      <c r="D16" s="80"/>
      <c r="E16" s="91"/>
      <c r="F16" s="78"/>
      <c r="G16" s="76"/>
      <c r="H16" s="42"/>
      <c r="I16" s="42"/>
      <c r="J16" s="49"/>
      <c r="K16" s="574"/>
      <c r="L16" s="575"/>
    </row>
    <row r="17" spans="1:12" ht="22.5" customHeight="1">
      <c r="A17" s="43">
        <v>13</v>
      </c>
      <c r="B17" s="79"/>
      <c r="C17" s="79"/>
      <c r="D17" s="81"/>
      <c r="E17" s="89"/>
      <c r="F17" s="79"/>
      <c r="G17" s="73"/>
      <c r="H17" s="45"/>
      <c r="I17" s="45"/>
      <c r="J17" s="48"/>
      <c r="K17" s="572"/>
      <c r="L17" s="573"/>
    </row>
    <row r="18" spans="1:12" ht="22.5" customHeight="1">
      <c r="A18" s="43">
        <v>14</v>
      </c>
      <c r="B18" s="78"/>
      <c r="C18" s="78"/>
      <c r="D18" s="80"/>
      <c r="E18" s="91"/>
      <c r="F18" s="78"/>
      <c r="G18" s="74"/>
      <c r="H18" s="42"/>
      <c r="I18" s="42"/>
      <c r="J18" s="49"/>
      <c r="K18" s="574"/>
      <c r="L18" s="575"/>
    </row>
    <row r="19" spans="1:12" ht="22.5" customHeight="1">
      <c r="A19" s="43">
        <v>15</v>
      </c>
      <c r="B19" s="79"/>
      <c r="C19" s="79"/>
      <c r="D19" s="81"/>
      <c r="E19" s="89"/>
      <c r="F19" s="79"/>
      <c r="G19" s="73"/>
      <c r="H19" s="45"/>
      <c r="I19" s="45"/>
      <c r="J19" s="48"/>
      <c r="K19" s="572"/>
      <c r="L19" s="573"/>
    </row>
    <row r="20" spans="1:12" ht="22.5" customHeight="1">
      <c r="A20" s="43">
        <v>16</v>
      </c>
      <c r="B20" s="78"/>
      <c r="C20" s="78"/>
      <c r="D20" s="80"/>
      <c r="E20" s="91"/>
      <c r="F20" s="78"/>
      <c r="G20" s="74"/>
      <c r="H20" s="42"/>
      <c r="I20" s="42"/>
      <c r="J20" s="49"/>
      <c r="K20" s="574"/>
      <c r="L20" s="575"/>
    </row>
    <row r="21" spans="1:12" ht="22.5" customHeight="1">
      <c r="A21" s="43">
        <v>17</v>
      </c>
      <c r="B21" s="79"/>
      <c r="C21" s="79"/>
      <c r="D21" s="81"/>
      <c r="E21" s="89"/>
      <c r="F21" s="79"/>
      <c r="G21" s="73"/>
      <c r="H21" s="45"/>
      <c r="I21" s="45"/>
      <c r="J21" s="48"/>
      <c r="K21" s="572"/>
      <c r="L21" s="573"/>
    </row>
    <row r="22" spans="1:12" ht="22.5" customHeight="1">
      <c r="A22" s="43">
        <v>18</v>
      </c>
      <c r="B22" s="67"/>
      <c r="C22" s="67"/>
      <c r="D22" s="69"/>
      <c r="E22" s="91"/>
      <c r="F22" s="67"/>
      <c r="G22" s="74"/>
      <c r="H22" s="42"/>
      <c r="I22" s="42"/>
      <c r="J22" s="49"/>
      <c r="K22" s="574"/>
      <c r="L22" s="575"/>
    </row>
    <row r="23" spans="1:12" ht="22.5" customHeight="1">
      <c r="A23" s="43">
        <v>19</v>
      </c>
      <c r="B23" s="45"/>
      <c r="C23" s="45"/>
      <c r="D23" s="68"/>
      <c r="E23" s="88"/>
      <c r="F23" s="45"/>
      <c r="G23" s="45"/>
      <c r="H23" s="45"/>
      <c r="I23" s="45"/>
      <c r="J23" s="48"/>
      <c r="K23" s="572"/>
      <c r="L23" s="573"/>
    </row>
    <row r="24" spans="1:12" ht="22.5" customHeight="1">
      <c r="A24" s="43">
        <v>20</v>
      </c>
      <c r="B24" s="116" t="s">
        <v>296</v>
      </c>
      <c r="C24" s="117" t="s">
        <v>297</v>
      </c>
      <c r="D24" s="118" t="str">
        <f>'[6]1er crit.10m'!$K$4</f>
        <v>275</v>
      </c>
      <c r="E24" s="119" t="s">
        <v>261</v>
      </c>
      <c r="F24" s="42" t="s">
        <v>246</v>
      </c>
      <c r="G24" s="42"/>
      <c r="H24" s="42"/>
      <c r="I24" s="42"/>
      <c r="J24" s="42"/>
      <c r="K24" s="576"/>
      <c r="L24" s="576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5" sqref="B5:E12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25</v>
      </c>
      <c r="B3" s="577"/>
      <c r="C3" s="126" t="s">
        <v>315</v>
      </c>
      <c r="D3" s="562" t="s">
        <v>7</v>
      </c>
      <c r="E3" s="563"/>
      <c r="F3" s="126">
        <v>7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43">
        <v>1</v>
      </c>
      <c r="B5" s="146" t="s">
        <v>300</v>
      </c>
      <c r="C5" s="147" t="s">
        <v>301</v>
      </c>
      <c r="D5" s="148" t="str">
        <f>'[3]1er crit.10m'!$K$4</f>
        <v>170</v>
      </c>
      <c r="E5" s="149"/>
      <c r="F5" s="131" t="s">
        <v>323</v>
      </c>
      <c r="G5" s="45"/>
      <c r="H5" s="45"/>
      <c r="I5" s="45"/>
      <c r="J5" s="48"/>
      <c r="K5" s="572"/>
      <c r="L5" s="573"/>
    </row>
    <row r="6" spans="1:12" ht="22.5" customHeight="1">
      <c r="A6" s="43">
        <v>2</v>
      </c>
      <c r="B6" s="141" t="s">
        <v>302</v>
      </c>
      <c r="C6" s="141" t="s">
        <v>303</v>
      </c>
      <c r="D6" s="142" t="str">
        <f>'[3]1er crit.10m'!$K$4</f>
        <v>170</v>
      </c>
      <c r="E6" s="143" t="s">
        <v>286</v>
      </c>
      <c r="F6" s="132" t="s">
        <v>323</v>
      </c>
      <c r="G6" s="42"/>
      <c r="H6" s="42"/>
      <c r="I6" s="42"/>
      <c r="J6" s="49"/>
      <c r="K6" s="574"/>
      <c r="L6" s="575"/>
    </row>
    <row r="7" spans="1:12" ht="22.5" customHeight="1">
      <c r="A7" s="43">
        <v>3</v>
      </c>
      <c r="B7" s="147" t="s">
        <v>302</v>
      </c>
      <c r="C7" s="147" t="s">
        <v>305</v>
      </c>
      <c r="D7" s="148" t="str">
        <f>'[3]1er crit.10m'!$K$4</f>
        <v>170</v>
      </c>
      <c r="E7" s="149"/>
      <c r="F7" s="131" t="s">
        <v>323</v>
      </c>
      <c r="G7" s="45"/>
      <c r="H7" s="45"/>
      <c r="I7" s="45"/>
      <c r="J7" s="48"/>
      <c r="K7" s="572"/>
      <c r="L7" s="573"/>
    </row>
    <row r="8" spans="1:12" ht="22.5" customHeight="1">
      <c r="A8" s="43">
        <v>4</v>
      </c>
      <c r="B8" s="141" t="s">
        <v>302</v>
      </c>
      <c r="C8" s="141" t="s">
        <v>306</v>
      </c>
      <c r="D8" s="142" t="str">
        <f>'[3]1er crit.10m'!$K$4</f>
        <v>170</v>
      </c>
      <c r="E8" s="143" t="s">
        <v>245</v>
      </c>
      <c r="F8" s="144" t="s">
        <v>323</v>
      </c>
      <c r="G8" s="42"/>
      <c r="H8" s="42"/>
      <c r="I8" s="42"/>
      <c r="J8" s="49"/>
      <c r="K8" s="574"/>
      <c r="L8" s="575"/>
    </row>
    <row r="9" spans="1:12" ht="22.5" customHeight="1">
      <c r="A9" s="43">
        <v>5</v>
      </c>
      <c r="B9" s="150" t="s">
        <v>309</v>
      </c>
      <c r="C9" s="147" t="s">
        <v>310</v>
      </c>
      <c r="D9" s="148" t="str">
        <f>'[3]1er crit.10m'!$K$4</f>
        <v>170</v>
      </c>
      <c r="E9" s="149" t="s">
        <v>286</v>
      </c>
      <c r="F9" s="131" t="s">
        <v>323</v>
      </c>
      <c r="G9" s="45"/>
      <c r="H9" s="45"/>
      <c r="I9" s="45"/>
      <c r="J9" s="48"/>
      <c r="K9" s="572"/>
      <c r="L9" s="573"/>
    </row>
    <row r="10" spans="1:12" ht="22.5" customHeight="1">
      <c r="A10" s="43">
        <v>6</v>
      </c>
      <c r="B10" s="145" t="s">
        <v>289</v>
      </c>
      <c r="C10" s="141" t="s">
        <v>290</v>
      </c>
      <c r="D10" s="142" t="str">
        <f>'[6]1er crit.10m'!$K$4</f>
        <v>275</v>
      </c>
      <c r="E10" s="143" t="s">
        <v>245</v>
      </c>
      <c r="F10" s="144" t="s">
        <v>323</v>
      </c>
      <c r="G10" s="42"/>
      <c r="H10" s="42"/>
      <c r="I10" s="42"/>
      <c r="J10" s="49"/>
      <c r="K10" s="574"/>
      <c r="L10" s="575"/>
    </row>
    <row r="11" spans="1:12" ht="22.5" customHeight="1">
      <c r="A11" s="43">
        <v>7</v>
      </c>
      <c r="B11" s="150" t="s">
        <v>291</v>
      </c>
      <c r="C11" s="147" t="s">
        <v>292</v>
      </c>
      <c r="D11" s="148" t="str">
        <f>'[6]1er crit.10m'!$K$4</f>
        <v>275</v>
      </c>
      <c r="E11" s="149" t="s">
        <v>252</v>
      </c>
      <c r="F11" s="131" t="s">
        <v>323</v>
      </c>
      <c r="G11" s="45"/>
      <c r="H11" s="45"/>
      <c r="I11" s="45"/>
      <c r="J11" s="48"/>
      <c r="K11" s="572"/>
      <c r="L11" s="573"/>
    </row>
    <row r="12" spans="1:12" ht="22.5" customHeight="1">
      <c r="A12" s="43">
        <v>8</v>
      </c>
      <c r="B12" s="145" t="s">
        <v>271</v>
      </c>
      <c r="C12" s="141" t="s">
        <v>272</v>
      </c>
      <c r="D12" s="142" t="str">
        <f>'[7]1er crit.10m'!$K$4</f>
        <v>276</v>
      </c>
      <c r="E12" s="143" t="s">
        <v>273</v>
      </c>
      <c r="F12" s="144" t="s">
        <v>323</v>
      </c>
      <c r="G12" s="42"/>
      <c r="H12" s="42"/>
      <c r="I12" s="42"/>
      <c r="J12" s="49"/>
      <c r="K12" s="574"/>
      <c r="L12" s="575"/>
    </row>
    <row r="13" spans="1:12" ht="22.5" customHeight="1">
      <c r="A13" s="43">
        <v>9</v>
      </c>
      <c r="B13" s="79"/>
      <c r="C13" s="79"/>
      <c r="D13" s="79"/>
      <c r="E13" s="79"/>
      <c r="F13" s="88"/>
      <c r="G13" s="45"/>
      <c r="H13" s="45"/>
      <c r="I13" s="45"/>
      <c r="J13" s="48"/>
      <c r="K13" s="572"/>
      <c r="L13" s="573"/>
    </row>
    <row r="14" spans="1:12" ht="22.5" customHeight="1">
      <c r="A14" s="43">
        <v>10</v>
      </c>
      <c r="B14" s="78"/>
      <c r="C14" s="78"/>
      <c r="D14" s="78"/>
      <c r="E14" s="78"/>
      <c r="F14" s="87"/>
      <c r="G14" s="42"/>
      <c r="H14" s="42"/>
      <c r="I14" s="42"/>
      <c r="J14" s="49"/>
      <c r="K14" s="574"/>
      <c r="L14" s="575"/>
    </row>
    <row r="15" spans="1:12" ht="22.5" customHeight="1">
      <c r="A15" s="43">
        <v>11</v>
      </c>
      <c r="B15" s="79"/>
      <c r="C15" s="79"/>
      <c r="D15" s="79"/>
      <c r="E15" s="79"/>
      <c r="F15" s="88"/>
      <c r="G15" s="45"/>
      <c r="H15" s="45"/>
      <c r="I15" s="45"/>
      <c r="J15" s="48"/>
      <c r="K15" s="572"/>
      <c r="L15" s="573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49"/>
      <c r="K16" s="574"/>
      <c r="L16" s="575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48"/>
      <c r="K17" s="572"/>
      <c r="L17" s="573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49"/>
      <c r="K18" s="574"/>
      <c r="L18" s="575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48"/>
      <c r="K19" s="572"/>
      <c r="L19" s="573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49"/>
      <c r="K20" s="574"/>
      <c r="L20" s="575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48"/>
      <c r="K21" s="572"/>
      <c r="L21" s="573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49"/>
      <c r="K22" s="574"/>
      <c r="L22" s="575"/>
    </row>
    <row r="23" spans="1:12" ht="22.5" customHeight="1">
      <c r="A23" s="43">
        <v>19</v>
      </c>
      <c r="B23" s="45"/>
      <c r="C23" s="45"/>
      <c r="D23" s="45"/>
      <c r="E23" s="45"/>
      <c r="F23" s="88"/>
      <c r="G23" s="45"/>
      <c r="H23" s="45"/>
      <c r="I23" s="45"/>
      <c r="J23" s="48"/>
      <c r="K23" s="572"/>
      <c r="L23" s="573"/>
    </row>
    <row r="24" spans="1:12" ht="22.5" customHeight="1">
      <c r="A24" s="43">
        <v>20</v>
      </c>
      <c r="B24" s="42"/>
      <c r="C24" s="42"/>
      <c r="D24" s="42"/>
      <c r="E24" s="42"/>
      <c r="F24" s="87"/>
      <c r="G24" s="42"/>
      <c r="H24" s="42"/>
      <c r="I24" s="42"/>
      <c r="J24" s="42"/>
      <c r="K24" s="576"/>
      <c r="L24" s="576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55"/>
      <c r="B1" s="556"/>
      <c r="C1" s="559" t="s">
        <v>14</v>
      </c>
      <c r="D1" s="560"/>
      <c r="E1" s="560"/>
      <c r="F1" s="560"/>
      <c r="G1" s="560"/>
      <c r="H1" s="560"/>
      <c r="I1" s="560"/>
      <c r="J1" s="560"/>
      <c r="K1" s="560"/>
      <c r="L1" s="561"/>
    </row>
    <row r="2" spans="1:12" ht="37.5" customHeight="1">
      <c r="A2" s="557"/>
      <c r="B2" s="558"/>
      <c r="C2" s="578" t="s">
        <v>324</v>
      </c>
      <c r="D2" s="578"/>
      <c r="E2" s="578"/>
      <c r="F2" s="130" t="s">
        <v>231</v>
      </c>
      <c r="G2" s="130" t="s">
        <v>121</v>
      </c>
      <c r="H2" s="130" t="s">
        <v>232</v>
      </c>
      <c r="I2" s="578" t="s">
        <v>234</v>
      </c>
      <c r="J2" s="578"/>
      <c r="K2" s="578"/>
      <c r="L2" s="578"/>
    </row>
    <row r="3" spans="1:12" ht="15.75">
      <c r="A3" s="577" t="s">
        <v>27</v>
      </c>
      <c r="B3" s="577"/>
      <c r="C3" s="126" t="s">
        <v>229</v>
      </c>
      <c r="D3" s="562" t="s">
        <v>7</v>
      </c>
      <c r="E3" s="563"/>
      <c r="F3" s="126">
        <v>7</v>
      </c>
      <c r="G3" s="126" t="s">
        <v>233</v>
      </c>
      <c r="H3" s="126">
        <v>2017</v>
      </c>
      <c r="I3" s="562" t="s">
        <v>318</v>
      </c>
      <c r="J3" s="581"/>
      <c r="K3" s="581"/>
      <c r="L3" s="563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64" t="s">
        <v>11</v>
      </c>
      <c r="J4" s="565"/>
      <c r="K4" s="579" t="s">
        <v>12</v>
      </c>
      <c r="L4" s="580"/>
    </row>
    <row r="5" spans="1:12" ht="22.5" customHeight="1">
      <c r="A5" s="43">
        <v>1</v>
      </c>
      <c r="B5" s="134" t="s">
        <v>264</v>
      </c>
      <c r="C5" s="135" t="s">
        <v>265</v>
      </c>
      <c r="D5" s="136" t="str">
        <f>'[8]1er crit.10m'!$K$4</f>
        <v>002</v>
      </c>
      <c r="E5" s="137" t="s">
        <v>266</v>
      </c>
      <c r="F5" s="127"/>
      <c r="G5" s="71"/>
      <c r="H5" s="45"/>
      <c r="I5" s="45"/>
      <c r="J5" s="48"/>
      <c r="K5" s="572"/>
      <c r="L5" s="573"/>
    </row>
    <row r="6" spans="1:12" ht="22.5" customHeight="1">
      <c r="A6" s="43">
        <v>2</v>
      </c>
      <c r="B6" s="123" t="s">
        <v>319</v>
      </c>
      <c r="C6" s="113" t="s">
        <v>248</v>
      </c>
      <c r="D6" s="124"/>
      <c r="E6" s="113" t="s">
        <v>245</v>
      </c>
      <c r="F6" s="93"/>
      <c r="G6" s="72"/>
      <c r="H6" s="42"/>
      <c r="I6" s="42"/>
      <c r="J6" s="49"/>
      <c r="K6" s="574"/>
      <c r="L6" s="575"/>
    </row>
    <row r="7" spans="1:12" ht="22.5" customHeight="1">
      <c r="A7" s="43">
        <v>3</v>
      </c>
      <c r="B7" s="134" t="s">
        <v>287</v>
      </c>
      <c r="C7" s="135" t="s">
        <v>288</v>
      </c>
      <c r="D7" s="136" t="str">
        <f>'[6]1er crit.10m'!$K$4</f>
        <v>275</v>
      </c>
      <c r="E7" s="137" t="s">
        <v>252</v>
      </c>
      <c r="F7" s="90"/>
      <c r="G7" s="73"/>
      <c r="H7" s="45"/>
      <c r="I7" s="45"/>
      <c r="J7" s="48"/>
      <c r="K7" s="572"/>
      <c r="L7" s="573"/>
    </row>
    <row r="8" spans="1:12" ht="22.5" customHeight="1">
      <c r="A8" s="43">
        <v>4</v>
      </c>
      <c r="B8" s="117" t="s">
        <v>293</v>
      </c>
      <c r="C8" s="117" t="s">
        <v>294</v>
      </c>
      <c r="D8" s="118" t="str">
        <f>'[6]1er crit.10m'!$K$4</f>
        <v>275</v>
      </c>
      <c r="E8" s="119" t="s">
        <v>273</v>
      </c>
      <c r="F8" s="92"/>
      <c r="G8" s="74"/>
      <c r="H8" s="42"/>
      <c r="I8" s="42"/>
      <c r="J8" s="49"/>
      <c r="K8" s="574"/>
      <c r="L8" s="575"/>
    </row>
    <row r="9" spans="1:12" ht="22.5" customHeight="1">
      <c r="A9" s="43">
        <v>5</v>
      </c>
      <c r="B9" s="134" t="s">
        <v>293</v>
      </c>
      <c r="C9" s="135" t="s">
        <v>295</v>
      </c>
      <c r="D9" s="136" t="str">
        <f>'[6]1er crit.10m'!$K$4</f>
        <v>275</v>
      </c>
      <c r="E9" s="137" t="s">
        <v>273</v>
      </c>
      <c r="F9" s="90"/>
      <c r="G9" s="73"/>
      <c r="H9" s="45"/>
      <c r="I9" s="45"/>
      <c r="J9" s="48"/>
      <c r="K9" s="572"/>
      <c r="L9" s="573"/>
    </row>
    <row r="10" spans="1:12" ht="22.5" customHeight="1">
      <c r="A10" s="43">
        <v>6</v>
      </c>
      <c r="B10" s="14"/>
      <c r="C10" s="14"/>
      <c r="D10" s="80"/>
      <c r="E10" s="78"/>
      <c r="F10" s="95"/>
      <c r="G10" s="74"/>
      <c r="H10" s="42"/>
      <c r="I10" s="42"/>
      <c r="J10" s="49"/>
      <c r="K10" s="574"/>
      <c r="L10" s="575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45"/>
      <c r="I11" s="45"/>
      <c r="J11" s="48"/>
      <c r="K11" s="572"/>
      <c r="L11" s="573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42"/>
      <c r="I12" s="42"/>
      <c r="J12" s="49"/>
      <c r="K12" s="574"/>
      <c r="L12" s="575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45"/>
      <c r="I13" s="45"/>
      <c r="J13" s="48"/>
      <c r="K13" s="572"/>
      <c r="L13" s="573"/>
    </row>
    <row r="14" spans="1:12" ht="22.5" customHeight="1">
      <c r="A14" s="43">
        <v>10</v>
      </c>
      <c r="B14" s="78"/>
      <c r="C14" s="78"/>
      <c r="D14" s="80"/>
      <c r="E14" s="78"/>
      <c r="F14" s="95"/>
      <c r="G14" s="74"/>
      <c r="H14" s="42"/>
      <c r="I14" s="42"/>
      <c r="J14" s="49"/>
      <c r="K14" s="574"/>
      <c r="L14" s="575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45"/>
      <c r="I15" s="45"/>
      <c r="J15" s="48"/>
      <c r="K15" s="572"/>
      <c r="L15" s="573"/>
    </row>
    <row r="16" spans="1:12" ht="22.5" customHeight="1">
      <c r="A16" s="43">
        <v>12</v>
      </c>
      <c r="B16" s="15"/>
      <c r="C16" s="15"/>
      <c r="D16" s="80"/>
      <c r="E16" s="15"/>
      <c r="F16" s="96"/>
      <c r="G16" s="74"/>
      <c r="H16" s="42"/>
      <c r="I16" s="42"/>
      <c r="J16" s="49"/>
      <c r="K16" s="574"/>
      <c r="L16" s="575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45"/>
      <c r="I17" s="45"/>
      <c r="J17" s="48"/>
      <c r="K17" s="572"/>
      <c r="L17" s="573"/>
    </row>
    <row r="18" spans="1:12" ht="22.5" customHeight="1">
      <c r="A18" s="43">
        <v>14</v>
      </c>
      <c r="B18" s="42"/>
      <c r="C18" s="42"/>
      <c r="D18" s="67"/>
      <c r="E18" s="42"/>
      <c r="F18" s="87"/>
      <c r="G18" s="42"/>
      <c r="H18" s="42"/>
      <c r="I18" s="42"/>
      <c r="J18" s="49"/>
      <c r="K18" s="574"/>
      <c r="L18" s="575"/>
    </row>
    <row r="19" spans="1:12" ht="22.5" customHeight="1">
      <c r="A19" s="43">
        <v>15</v>
      </c>
      <c r="B19" s="45"/>
      <c r="C19" s="45"/>
      <c r="D19" s="68"/>
      <c r="E19" s="45"/>
      <c r="F19" s="88"/>
      <c r="G19" s="45"/>
      <c r="H19" s="45"/>
      <c r="I19" s="45"/>
      <c r="J19" s="48"/>
      <c r="K19" s="572"/>
      <c r="L19" s="573"/>
    </row>
    <row r="20" spans="1:12" ht="22.5" customHeight="1">
      <c r="A20" s="43">
        <v>16</v>
      </c>
      <c r="B20" s="42"/>
      <c r="C20" s="42"/>
      <c r="D20" s="67"/>
      <c r="E20" s="42"/>
      <c r="F20" s="87"/>
      <c r="G20" s="42"/>
      <c r="H20" s="42"/>
      <c r="I20" s="42"/>
      <c r="J20" s="49"/>
      <c r="K20" s="574"/>
      <c r="L20" s="575"/>
    </row>
    <row r="21" spans="1:12" ht="22.5" customHeight="1">
      <c r="A21" s="43">
        <v>17</v>
      </c>
      <c r="B21" s="45"/>
      <c r="C21" s="45"/>
      <c r="D21" s="68"/>
      <c r="E21" s="45"/>
      <c r="F21" s="88"/>
      <c r="G21" s="45"/>
      <c r="H21" s="45"/>
      <c r="I21" s="45"/>
      <c r="J21" s="48"/>
      <c r="K21" s="572"/>
      <c r="L21" s="573"/>
    </row>
    <row r="22" spans="1:12" ht="22.5" customHeight="1">
      <c r="A22" s="43">
        <v>18</v>
      </c>
      <c r="B22" s="42"/>
      <c r="C22" s="42"/>
      <c r="D22" s="67"/>
      <c r="E22" s="42"/>
      <c r="F22" s="87"/>
      <c r="G22" s="42"/>
      <c r="H22" s="42"/>
      <c r="I22" s="42"/>
      <c r="J22" s="49"/>
      <c r="K22" s="574"/>
      <c r="L22" s="575"/>
    </row>
    <row r="23" spans="1:12" ht="22.5" customHeight="1">
      <c r="A23" s="43">
        <v>19</v>
      </c>
      <c r="B23" s="45"/>
      <c r="C23" s="45"/>
      <c r="D23" s="68"/>
      <c r="E23" s="45"/>
      <c r="F23" s="88"/>
      <c r="G23" s="45"/>
      <c r="H23" s="45"/>
      <c r="I23" s="45"/>
      <c r="J23" s="48"/>
      <c r="K23" s="572"/>
      <c r="L23" s="573"/>
    </row>
    <row r="24" spans="1:12" ht="22.5" customHeight="1">
      <c r="A24" s="43">
        <v>20</v>
      </c>
      <c r="B24" s="123" t="s">
        <v>320</v>
      </c>
      <c r="C24" s="113" t="s">
        <v>321</v>
      </c>
      <c r="D24" s="124"/>
      <c r="E24" s="113" t="s">
        <v>245</v>
      </c>
      <c r="F24" s="87"/>
      <c r="G24" s="42"/>
      <c r="H24" s="42"/>
      <c r="I24" s="42"/>
      <c r="J24" s="42"/>
      <c r="K24" s="576"/>
      <c r="L24" s="576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 E7:E9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2022-01-11T12:56:14Z</cp:lastPrinted>
  <dcterms:created xsi:type="dcterms:W3CDTF">2016-11-08T10:29:15Z</dcterms:created>
  <dcterms:modified xsi:type="dcterms:W3CDTF">2022-10-02T14:07:42Z</dcterms:modified>
  <cp:category/>
  <cp:version/>
  <cp:contentType/>
  <cp:contentStatus/>
</cp:coreProperties>
</file>