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drawings/drawing12.xml" ContentType="application/vnd.openxmlformats-officedocument.drawing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worksheets/sheet20.xml" ContentType="application/vnd.openxmlformats-officedocument.spreadsheetml.worksheet+xml"/>
  <Override PartName="/xl/drawings/drawing15.xml" ContentType="application/vnd.openxmlformats-officedocument.drawing+xml"/>
  <Override PartName="/xl/worksheets/sheet21.xml" ContentType="application/vnd.openxmlformats-officedocument.spreadsheetml.worksheet+xml"/>
  <Override PartName="/xl/drawings/drawing16.xml" ContentType="application/vnd.openxmlformats-officedocument.drawing+xml"/>
  <Override PartName="/xl/worksheets/sheet22.xml" ContentType="application/vnd.openxmlformats-officedocument.spreadsheetml.worksheet+xml"/>
  <Override PartName="/xl/drawings/drawing17.xml" ContentType="application/vnd.openxmlformats-officedocument.drawing+xml"/>
  <Override PartName="/xl/worksheets/sheet23.xml" ContentType="application/vnd.openxmlformats-officedocument.spreadsheetml.worksheet+xml"/>
  <Override PartName="/xl/drawings/drawing18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19.xml" ContentType="application/vnd.openxmlformats-officedocument.drawing+xml"/>
  <Override PartName="/xl/worksheets/sheet26.xml" ContentType="application/vnd.openxmlformats-officedocument.spreadsheetml.worksheet+xml"/>
  <Override PartName="/xl/drawings/drawing20.xml" ContentType="application/vnd.openxmlformats-officedocument.drawing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10050" activeTab="0"/>
  </bookViews>
  <sheets>
    <sheet name="TIREUR 10 M" sheetId="1" r:id="rId1"/>
    <sheet name="PLAN DE TIR" sheetId="2" r:id="rId2"/>
    <sheet name="SERIE 1" sheetId="3" r:id="rId3"/>
    <sheet name="SERIE 2" sheetId="4" r:id="rId4"/>
    <sheet name="SERIE 3" sheetId="5" r:id="rId5"/>
    <sheet name="SERIE 4" sheetId="6" r:id="rId6"/>
    <sheet name="SERIE 5" sheetId="7" r:id="rId7"/>
    <sheet name="SERIE 6" sheetId="8" r:id="rId8"/>
    <sheet name="SERIE 7" sheetId="9" r:id="rId9"/>
    <sheet name="SERIE 8" sheetId="10" r:id="rId10"/>
    <sheet name="Feuil8" sheetId="11" state="hidden" r:id="rId11"/>
    <sheet name="PLAN TIR" sheetId="12" state="hidden" r:id="rId12"/>
    <sheet name="CLASSEMENT EQUIPE" sheetId="13" state="hidden" r:id="rId13"/>
    <sheet name="Feuil2" sheetId="14" state="hidden" r:id="rId14"/>
    <sheet name="PS SERIE 1" sheetId="15" state="hidden" r:id="rId15"/>
    <sheet name="PS SERIE 2" sheetId="16" state="hidden" r:id="rId16"/>
    <sheet name="PS SERIE 3" sheetId="17" state="hidden" r:id="rId17"/>
    <sheet name="PS SERIE 4" sheetId="18" state="hidden" r:id="rId18"/>
    <sheet name="PS SERIE 5" sheetId="19" state="hidden" r:id="rId19"/>
    <sheet name="PS SERIE 6" sheetId="20" state="hidden" r:id="rId20"/>
    <sheet name="PS SERIE 7" sheetId="21" state="hidden" r:id="rId21"/>
    <sheet name="PS SERIE 8" sheetId="22" state="hidden" r:id="rId22"/>
    <sheet name="ENGAGEMENT EQUIPES" sheetId="23" state="hidden" r:id="rId23"/>
    <sheet name="CLASSEMENT EQUIPES" sheetId="24" r:id="rId24"/>
    <sheet name="FICHE ENGAGEMENT EQUIPE" sheetId="25" state="hidden" r:id="rId25"/>
    <sheet name="FEUILLE EQUIPE" sheetId="26" r:id="rId26"/>
    <sheet name="LISTE CLUBS" sheetId="27" r:id="rId27"/>
  </sheets>
  <externalReferences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/>
  <calcPr fullCalcOnLoad="1"/>
</workbook>
</file>

<file path=xl/sharedStrings.xml><?xml version="1.0" encoding="utf-8"?>
<sst xmlns="http://schemas.openxmlformats.org/spreadsheetml/2006/main" count="3551" uniqueCount="727">
  <si>
    <t>NOMS</t>
  </si>
  <si>
    <t>PRENOMS</t>
  </si>
  <si>
    <t>CLUB</t>
  </si>
  <si>
    <t>CAT.</t>
  </si>
  <si>
    <t>C 30</t>
  </si>
  <si>
    <t>P 30</t>
  </si>
  <si>
    <t>P 40</t>
  </si>
  <si>
    <t>SAMEDI</t>
  </si>
  <si>
    <t>C 40</t>
  </si>
  <si>
    <t>N° 1er carton</t>
  </si>
  <si>
    <t>dernier carton</t>
  </si>
  <si>
    <t>SCORE</t>
  </si>
  <si>
    <t>SIGNATURE</t>
  </si>
  <si>
    <t>MAREAU</t>
  </si>
  <si>
    <t>COMITE DEPARTEMENTAL DE TIR DU LOIRET</t>
  </si>
  <si>
    <t>ECOLE DE TIR</t>
  </si>
  <si>
    <t>PLAN DE TIR</t>
  </si>
  <si>
    <t>CLUBS</t>
  </si>
  <si>
    <t>10 H 20</t>
  </si>
  <si>
    <t>SERIE 1</t>
  </si>
  <si>
    <t>8 H 50</t>
  </si>
  <si>
    <t>SERIE 3</t>
  </si>
  <si>
    <t>13 H 35</t>
  </si>
  <si>
    <t>15 H 05</t>
  </si>
  <si>
    <t>SERIE 5</t>
  </si>
  <si>
    <t>16 H 35</t>
  </si>
  <si>
    <t>SERIE 6</t>
  </si>
  <si>
    <t>DIMANCHE</t>
  </si>
  <si>
    <t>9 H 35</t>
  </si>
  <si>
    <t>U. S. O.</t>
  </si>
  <si>
    <t>S. M. O. C.</t>
  </si>
  <si>
    <t>TIGY</t>
  </si>
  <si>
    <t>LA MAGDUNOISE</t>
  </si>
  <si>
    <t>SARAN</t>
  </si>
  <si>
    <t>BG</t>
  </si>
  <si>
    <t>PG</t>
  </si>
  <si>
    <t>BAPTISTE</t>
  </si>
  <si>
    <t>MG</t>
  </si>
  <si>
    <t>BF</t>
  </si>
  <si>
    <t>ARTHUR</t>
  </si>
  <si>
    <t>LEO</t>
  </si>
  <si>
    <t>MF</t>
  </si>
  <si>
    <t>REISACHER</t>
  </si>
  <si>
    <t>LADOUE</t>
  </si>
  <si>
    <t>LUCAS</t>
  </si>
  <si>
    <t>LANGLOIS</t>
  </si>
  <si>
    <t>NATHAN</t>
  </si>
  <si>
    <t>ELAMBERT</t>
  </si>
  <si>
    <t>DOLL</t>
  </si>
  <si>
    <t>LOUDWICK</t>
  </si>
  <si>
    <t>MEDERICK</t>
  </si>
  <si>
    <t>PRETEUX</t>
  </si>
  <si>
    <t>IGREJA</t>
  </si>
  <si>
    <t>HARDY</t>
  </si>
  <si>
    <t>COREY</t>
  </si>
  <si>
    <t>GAUVIN</t>
  </si>
  <si>
    <t>CLARA</t>
  </si>
  <si>
    <t>PF</t>
  </si>
  <si>
    <t>FRANCO</t>
  </si>
  <si>
    <t>ROMAIN</t>
  </si>
  <si>
    <t>GRIVEAU</t>
  </si>
  <si>
    <t>QUENTIN</t>
  </si>
  <si>
    <t>ARNOULT VAUCHEL</t>
  </si>
  <si>
    <t>BRAULT</t>
  </si>
  <si>
    <t>AUGUET</t>
  </si>
  <si>
    <t>VICKY</t>
  </si>
  <si>
    <t>SERRANO</t>
  </si>
  <si>
    <t>CLAIRE</t>
  </si>
  <si>
    <t>BAITECHE MONTIGNY</t>
  </si>
  <si>
    <t>COME</t>
  </si>
  <si>
    <t>PORTAL</t>
  </si>
  <si>
    <t>JADE</t>
  </si>
  <si>
    <t>BECQUET BRETZNER</t>
  </si>
  <si>
    <t>KYRIAN</t>
  </si>
  <si>
    <t>RAACHE</t>
  </si>
  <si>
    <t>ADAM</t>
  </si>
  <si>
    <t>VACHER</t>
  </si>
  <si>
    <t>GUENAEL</t>
  </si>
  <si>
    <t>BERRICHONNE</t>
  </si>
  <si>
    <t>MARA</t>
  </si>
  <si>
    <t>ANTHONY</t>
  </si>
  <si>
    <t>CHAPEAU SELLIER</t>
  </si>
  <si>
    <t xml:space="preserve">SAMEDI  </t>
  </si>
  <si>
    <t>CHAZEIRAT</t>
  </si>
  <si>
    <t>FERREIRA</t>
  </si>
  <si>
    <t>TITOUAN</t>
  </si>
  <si>
    <t>VOISE</t>
  </si>
  <si>
    <t>BARTOLETTI</t>
  </si>
  <si>
    <t>LEON</t>
  </si>
  <si>
    <t>GAILLARD</t>
  </si>
  <si>
    <t>VALENTIN</t>
  </si>
  <si>
    <t>VIOLET</t>
  </si>
  <si>
    <t>ELIZA</t>
  </si>
  <si>
    <t>GALVEZ</t>
  </si>
  <si>
    <t>CORENTIN</t>
  </si>
  <si>
    <t>PALHARES DA SILVA</t>
  </si>
  <si>
    <t>GABRIEL</t>
  </si>
  <si>
    <t>HURTADO</t>
  </si>
  <si>
    <t>NOAH</t>
  </si>
  <si>
    <t>LORIENT</t>
  </si>
  <si>
    <t>TANGUY</t>
  </si>
  <si>
    <t>VOGT</t>
  </si>
  <si>
    <t>MATTHIAS</t>
  </si>
  <si>
    <t>MALASSENET</t>
  </si>
  <si>
    <t>ALESSANDRO</t>
  </si>
  <si>
    <t>GILLOUX MATHYS</t>
  </si>
  <si>
    <t>GUEREMY</t>
  </si>
  <si>
    <t>MATISSE</t>
  </si>
  <si>
    <t>LE LIGNE</t>
  </si>
  <si>
    <t>LIAM</t>
  </si>
  <si>
    <t>HEMOND</t>
  </si>
  <si>
    <t>ALEXIS</t>
  </si>
  <si>
    <t>DESOEUVRE</t>
  </si>
  <si>
    <t>JULES</t>
  </si>
  <si>
    <t>SANA PROC</t>
  </si>
  <si>
    <t>EVA</t>
  </si>
  <si>
    <t>PIERRE ALEXANDRE</t>
  </si>
  <si>
    <t>QUENNESSON</t>
  </si>
  <si>
    <t>NEIL</t>
  </si>
  <si>
    <t>LENAIN</t>
  </si>
  <si>
    <t>CRITERIUM</t>
  </si>
  <si>
    <t>N° DERNIER CARTON</t>
  </si>
  <si>
    <t>N° 1er          CARTON</t>
  </si>
  <si>
    <t>MARS</t>
  </si>
  <si>
    <t>3 ème</t>
  </si>
  <si>
    <t xml:space="preserve">CRITERIUM </t>
  </si>
  <si>
    <t>4 &amp; 5</t>
  </si>
  <si>
    <t>SERIE</t>
  </si>
  <si>
    <t>3</t>
  </si>
  <si>
    <t>4</t>
  </si>
  <si>
    <t>5</t>
  </si>
  <si>
    <t>6</t>
  </si>
  <si>
    <t>SDV</t>
  </si>
  <si>
    <t>MEUNG</t>
  </si>
  <si>
    <t>LAILLY</t>
  </si>
  <si>
    <t>LA CHAPELLE</t>
  </si>
  <si>
    <t>TOTAL</t>
  </si>
  <si>
    <t>TOTAL DES SERIES CARABINE ET PISTOLET</t>
  </si>
  <si>
    <t>MEENS</t>
  </si>
  <si>
    <t>ANTON</t>
  </si>
  <si>
    <t>J 3 AMILLY</t>
  </si>
  <si>
    <t>PICARD</t>
  </si>
  <si>
    <t>AUGUSTIN</t>
  </si>
  <si>
    <t>BOFFIN</t>
  </si>
  <si>
    <t>JAROD</t>
  </si>
  <si>
    <t>SEYS</t>
  </si>
  <si>
    <t>PIERRE</t>
  </si>
  <si>
    <t>BERGEVIN</t>
  </si>
  <si>
    <t>TOM</t>
  </si>
  <si>
    <t>JOUANNIN</t>
  </si>
  <si>
    <t>AVENIR LAILLY EN VAL</t>
  </si>
  <si>
    <t>C. J. F.</t>
  </si>
  <si>
    <t>ENTENTE CHAPELLOISE</t>
  </si>
  <si>
    <t>LA FERTE TIR</t>
  </si>
  <si>
    <t>MAREAU TIR</t>
  </si>
  <si>
    <t>U. S. M. TIR ST DENIS EN VAL</t>
  </si>
  <si>
    <t>U. S. O. TIR</t>
  </si>
  <si>
    <t>U. S. M. SARAN</t>
  </si>
  <si>
    <t>LA FRATERNELLE TIGY</t>
  </si>
  <si>
    <t>ALVES</t>
  </si>
  <si>
    <t>SIMON</t>
  </si>
  <si>
    <t>BASSAITEGUY MASSON</t>
  </si>
  <si>
    <t>LOU</t>
  </si>
  <si>
    <t>U.S.O.</t>
  </si>
  <si>
    <t>HERMANCE</t>
  </si>
  <si>
    <t>GRESLIER</t>
  </si>
  <si>
    <t>LOUIS</t>
  </si>
  <si>
    <t>KADDURI</t>
  </si>
  <si>
    <t>NAEL</t>
  </si>
  <si>
    <t>FARCY</t>
  </si>
  <si>
    <t>AUGUSTE</t>
  </si>
  <si>
    <t>LEVEL</t>
  </si>
  <si>
    <t>FLORIAN</t>
  </si>
  <si>
    <t>FEYDRI</t>
  </si>
  <si>
    <t>AMAURY</t>
  </si>
  <si>
    <t>S.M.O.C.</t>
  </si>
  <si>
    <t>GUIGNARD</t>
  </si>
  <si>
    <t>BOUCHER GUICHEN</t>
  </si>
  <si>
    <t>EWEN</t>
  </si>
  <si>
    <t>BOUSSARD</t>
  </si>
  <si>
    <t>HUGO</t>
  </si>
  <si>
    <t>BRAILLON</t>
  </si>
  <si>
    <t>MAXIME</t>
  </si>
  <si>
    <t>FERRIER</t>
  </si>
  <si>
    <t>HOUDU</t>
  </si>
  <si>
    <t>JEREMY</t>
  </si>
  <si>
    <t>TOURNELLE</t>
  </si>
  <si>
    <t>MAYA</t>
  </si>
  <si>
    <t>EVANN</t>
  </si>
  <si>
    <t>PRADET</t>
  </si>
  <si>
    <t>ANAIS</t>
  </si>
  <si>
    <t>LA FERTE</t>
  </si>
  <si>
    <t>BERRIER</t>
  </si>
  <si>
    <t>THEO</t>
  </si>
  <si>
    <t>WATTEZ</t>
  </si>
  <si>
    <t>ALVIN</t>
  </si>
  <si>
    <t>VAN ACKER</t>
  </si>
  <si>
    <t>ANNA</t>
  </si>
  <si>
    <t>PARIS</t>
  </si>
  <si>
    <t>AXEL</t>
  </si>
  <si>
    <t>LAVAUD</t>
  </si>
  <si>
    <t>CLERMONT</t>
  </si>
  <si>
    <t>KYLIAN</t>
  </si>
  <si>
    <t>TOBART</t>
  </si>
  <si>
    <t>AUDOUSSET</t>
  </si>
  <si>
    <t>MAEL</t>
  </si>
  <si>
    <t>LEANDRO</t>
  </si>
  <si>
    <t>CASSANDRA</t>
  </si>
  <si>
    <t>COMMUNEAU</t>
  </si>
  <si>
    <t>NICOLAS</t>
  </si>
  <si>
    <t>MICHAULT</t>
  </si>
  <si>
    <t>LAURINE</t>
  </si>
  <si>
    <t>BROSSIER</t>
  </si>
  <si>
    <t>CAMPAGNE</t>
  </si>
  <si>
    <t>RUDY</t>
  </si>
  <si>
    <t>C.J.F.</t>
  </si>
  <si>
    <t>THOMAS</t>
  </si>
  <si>
    <t>ARNAUD</t>
  </si>
  <si>
    <t>JOUSSET</t>
  </si>
  <si>
    <t>SAMANTHA</t>
  </si>
  <si>
    <t>MARCILLY</t>
  </si>
  <si>
    <t>CLEOPHAS</t>
  </si>
  <si>
    <t>BORNE</t>
  </si>
  <si>
    <t>TEO</t>
  </si>
  <si>
    <t>PAUTRAT</t>
  </si>
  <si>
    <t>BASTIAN</t>
  </si>
  <si>
    <t>VENDREDI</t>
  </si>
  <si>
    <t>N° CLUB</t>
  </si>
  <si>
    <t>C 60</t>
  </si>
  <si>
    <t>P 60</t>
  </si>
  <si>
    <t>16 H 00</t>
  </si>
  <si>
    <t>18 H 00</t>
  </si>
  <si>
    <t>10 M</t>
  </si>
  <si>
    <t>CRITERIUM 10 M</t>
  </si>
  <si>
    <t>Feuille d'inscription au match</t>
  </si>
  <si>
    <t>003</t>
  </si>
  <si>
    <t>CAT</t>
  </si>
  <si>
    <t xml:space="preserve">DISCIPLINE de TIR </t>
  </si>
  <si>
    <t>N° DE LICENCE</t>
  </si>
  <si>
    <t>vendredi</t>
  </si>
  <si>
    <t>samedi</t>
  </si>
  <si>
    <t>dimanche</t>
  </si>
  <si>
    <t>Observation</t>
  </si>
  <si>
    <t>16h00</t>
  </si>
  <si>
    <t>14h00</t>
  </si>
  <si>
    <t>COSPEREC</t>
  </si>
  <si>
    <t>DEGOURNAY</t>
  </si>
  <si>
    <t>EDINE</t>
  </si>
  <si>
    <t>POUDROUX</t>
  </si>
  <si>
    <t>Franck</t>
  </si>
  <si>
    <t>Exc</t>
  </si>
  <si>
    <t>carabine</t>
  </si>
  <si>
    <t>pistolet</t>
  </si>
  <si>
    <t>Sylvie</t>
  </si>
  <si>
    <t>Pro</t>
  </si>
  <si>
    <t>GALLIER</t>
  </si>
  <si>
    <t>Sandrine</t>
  </si>
  <si>
    <t>NSILOULOU</t>
  </si>
  <si>
    <t>Albert</t>
  </si>
  <si>
    <t>Hon</t>
  </si>
  <si>
    <t>BOUGUIER</t>
  </si>
  <si>
    <t>LEOMENT</t>
  </si>
  <si>
    <t>Laurence</t>
  </si>
  <si>
    <t>ESTIER</t>
  </si>
  <si>
    <t>Hélèhe</t>
  </si>
  <si>
    <t>Léo</t>
  </si>
  <si>
    <t>Thierry</t>
  </si>
  <si>
    <t>Denis</t>
  </si>
  <si>
    <t>Tessa</t>
  </si>
  <si>
    <t>Eric</t>
  </si>
  <si>
    <t>SORGNIARD</t>
  </si>
  <si>
    <t>Christopher</t>
  </si>
  <si>
    <t>Gérard</t>
  </si>
  <si>
    <t>8 H 45</t>
  </si>
  <si>
    <t>10 H 45</t>
  </si>
  <si>
    <t>14 H 00</t>
  </si>
  <si>
    <t>SERIE 7</t>
  </si>
  <si>
    <t>SERIE 8</t>
  </si>
  <si>
    <t>CARABINE / PISTOLET</t>
  </si>
  <si>
    <t>DISC.</t>
  </si>
  <si>
    <t>RESULTATS</t>
  </si>
  <si>
    <t>TORNETTO</t>
  </si>
  <si>
    <t>William</t>
  </si>
  <si>
    <t>Carabine</t>
  </si>
  <si>
    <t>Pistolet</t>
  </si>
  <si>
    <t>NODOT</t>
  </si>
  <si>
    <t>Daniel</t>
  </si>
  <si>
    <t>FARCINADE</t>
  </si>
  <si>
    <t>Philippe</t>
  </si>
  <si>
    <t>TOUZEAU</t>
  </si>
  <si>
    <t>RODRIGUEZ</t>
  </si>
  <si>
    <t>Guadalupe</t>
  </si>
  <si>
    <t>067</t>
  </si>
  <si>
    <t>GASTINEAU</t>
  </si>
  <si>
    <t>U.S.M. ST DENIS EN VAL TIR</t>
  </si>
  <si>
    <t>C.J.F. TIR</t>
  </si>
  <si>
    <t>J 3 AMILLY TIR</t>
  </si>
  <si>
    <t>U.S.O. TIR</t>
  </si>
  <si>
    <t>YAZAR</t>
  </si>
  <si>
    <t>274</t>
  </si>
  <si>
    <t>170</t>
  </si>
  <si>
    <t>Nicolas</t>
  </si>
  <si>
    <t>GRANVILLAIN</t>
  </si>
  <si>
    <t>NOURISSON</t>
  </si>
  <si>
    <t>275</t>
  </si>
  <si>
    <t>LEGRAND</t>
  </si>
  <si>
    <t>276</t>
  </si>
  <si>
    <t xml:space="preserve">LEVEL </t>
  </si>
  <si>
    <t>Florian</t>
  </si>
  <si>
    <t>Nathalie</t>
  </si>
  <si>
    <t>162</t>
  </si>
  <si>
    <t>ALLOUARD</t>
  </si>
  <si>
    <t>PISTOLET</t>
  </si>
  <si>
    <t>CARABINE</t>
  </si>
  <si>
    <t>PRECY</t>
  </si>
  <si>
    <t>002</t>
  </si>
  <si>
    <t>N°</t>
  </si>
  <si>
    <t xml:space="preserve">LISTE DES CLUBS </t>
  </si>
  <si>
    <t>LA MAGDUNOISE TIR</t>
  </si>
  <si>
    <t>008</t>
  </si>
  <si>
    <t>020</t>
  </si>
  <si>
    <t>U S M ST DENIS EN VAL TIR</t>
  </si>
  <si>
    <t>U S M SARAN TIR</t>
  </si>
  <si>
    <t>111</t>
  </si>
  <si>
    <t>C. J. F. TIR</t>
  </si>
  <si>
    <t>117</t>
  </si>
  <si>
    <t>CERCLE PASTEUR TIR</t>
  </si>
  <si>
    <t>FRATERNELLE TIGY</t>
  </si>
  <si>
    <t xml:space="preserve">S. M. O. C. TIR </t>
  </si>
  <si>
    <t>277</t>
  </si>
  <si>
    <t>287</t>
  </si>
  <si>
    <t>BERRICHONNE GIEN</t>
  </si>
  <si>
    <t>CLUB TIR RESERVE ORLEANS</t>
  </si>
  <si>
    <t>ETC MALHERBES</t>
  </si>
  <si>
    <t>GENDARMERIE ORLEANS</t>
  </si>
  <si>
    <t>SPORT ELEC DAMPIERRE</t>
  </si>
  <si>
    <t>LA BERRICHONNE GIEN</t>
  </si>
  <si>
    <t>BELAIDI</t>
  </si>
  <si>
    <t>Michel</t>
  </si>
  <si>
    <t>03118681</t>
  </si>
  <si>
    <t>BROSSE</t>
  </si>
  <si>
    <t>André</t>
  </si>
  <si>
    <t>82540424</t>
  </si>
  <si>
    <t>Alexandre</t>
  </si>
  <si>
    <t>Alain</t>
  </si>
  <si>
    <t>LAURENT</t>
  </si>
  <si>
    <t>Louis-François</t>
  </si>
  <si>
    <t>82429913</t>
  </si>
  <si>
    <t>NIOCHE</t>
  </si>
  <si>
    <t>Pascal</t>
  </si>
  <si>
    <t>00894740</t>
  </si>
  <si>
    <t>03252777</t>
  </si>
  <si>
    <t>Pierre</t>
  </si>
  <si>
    <t>CERCLE PASTEUR</t>
  </si>
  <si>
    <t>Patrick</t>
  </si>
  <si>
    <t>Christophe</t>
  </si>
  <si>
    <t>Antonio</t>
  </si>
  <si>
    <t>BRASSARD</t>
  </si>
  <si>
    <t>BOUVET</t>
  </si>
  <si>
    <t>D3</t>
  </si>
  <si>
    <t>GILLET</t>
  </si>
  <si>
    <t>FILIATREAU</t>
  </si>
  <si>
    <t>LEFEBVRE</t>
  </si>
  <si>
    <t>BLANCHARD</t>
  </si>
  <si>
    <t>MANCEAU</t>
  </si>
  <si>
    <t>FARINA</t>
  </si>
  <si>
    <t>Françoise</t>
  </si>
  <si>
    <t>Véronique</t>
  </si>
  <si>
    <t xml:space="preserve">BAUDE </t>
  </si>
  <si>
    <t>Laurent</t>
  </si>
  <si>
    <t>82547174</t>
  </si>
  <si>
    <t>BOUQUET</t>
  </si>
  <si>
    <t>Stéphane</t>
  </si>
  <si>
    <t>Amaury</t>
  </si>
  <si>
    <t xml:space="preserve">MOULIN </t>
  </si>
  <si>
    <t>03118778</t>
  </si>
  <si>
    <t>PELLE</t>
  </si>
  <si>
    <t>Frédéric</t>
  </si>
  <si>
    <t>MENARD</t>
  </si>
  <si>
    <t>J.Pierre</t>
  </si>
  <si>
    <t>JANTY</t>
  </si>
  <si>
    <t>PEREZ</t>
  </si>
  <si>
    <t xml:space="preserve">VILLERMET </t>
  </si>
  <si>
    <t xml:space="preserve"> Yann</t>
  </si>
  <si>
    <t>Nuh</t>
  </si>
  <si>
    <t>Roger</t>
  </si>
  <si>
    <t>Florent</t>
  </si>
  <si>
    <t>LANIMARAC</t>
  </si>
  <si>
    <t>Didier</t>
  </si>
  <si>
    <t xml:space="preserve">TINTAUD </t>
  </si>
  <si>
    <t>COULON</t>
  </si>
  <si>
    <t>LADOUCE</t>
  </si>
  <si>
    <t>Mathieu</t>
  </si>
  <si>
    <t>Jean Marc</t>
  </si>
  <si>
    <t>VENANT</t>
  </si>
  <si>
    <t>Aline</t>
  </si>
  <si>
    <t>Chloe</t>
  </si>
  <si>
    <t>SPRANKE</t>
  </si>
  <si>
    <t>Ruth</t>
  </si>
  <si>
    <t>CADOUX</t>
  </si>
  <si>
    <t>Rémi</t>
  </si>
  <si>
    <t>HATTON</t>
  </si>
  <si>
    <t>Raoul</t>
  </si>
  <si>
    <t>MALOINE</t>
  </si>
  <si>
    <t>CVETKOVIC</t>
  </si>
  <si>
    <t>Christian</t>
  </si>
  <si>
    <t>Josiane</t>
  </si>
  <si>
    <t>Gaelle</t>
  </si>
  <si>
    <t>Isabelle</t>
  </si>
  <si>
    <t>Bernard</t>
  </si>
  <si>
    <t>Fabrice</t>
  </si>
  <si>
    <t>Jordan</t>
  </si>
  <si>
    <t>Laure</t>
  </si>
  <si>
    <t>CHAMPART</t>
  </si>
  <si>
    <t>LOCHET</t>
  </si>
  <si>
    <t>Mickael</t>
  </si>
  <si>
    <t>GOIN</t>
  </si>
  <si>
    <t>Jean Yves</t>
  </si>
  <si>
    <t>PEUDEVIN</t>
  </si>
  <si>
    <t>Anthony</t>
  </si>
  <si>
    <t>MORIN</t>
  </si>
  <si>
    <t>Erwan</t>
  </si>
  <si>
    <t>Noah</t>
  </si>
  <si>
    <t>Alexis</t>
  </si>
  <si>
    <t>STABEREI</t>
  </si>
  <si>
    <t>JARROUSSE</t>
  </si>
  <si>
    <t>Anne</t>
  </si>
  <si>
    <t>Titouan</t>
  </si>
  <si>
    <t>Olivier</t>
  </si>
  <si>
    <t>PATRIGEON</t>
  </si>
  <si>
    <t>Sébastien</t>
  </si>
  <si>
    <t>HIAUX</t>
  </si>
  <si>
    <t>Marcel</t>
  </si>
  <si>
    <t>D Pro</t>
  </si>
  <si>
    <t>D pro</t>
  </si>
  <si>
    <t>D Exc</t>
  </si>
  <si>
    <t>D Hon</t>
  </si>
  <si>
    <t>D 3</t>
  </si>
  <si>
    <t>assistant William</t>
  </si>
  <si>
    <t>GAUDIN</t>
  </si>
  <si>
    <t>FEUILLE D'ENGAGEMENT D'EQUIPE</t>
  </si>
  <si>
    <t>07</t>
  </si>
  <si>
    <t>DISCIPLINE</t>
  </si>
  <si>
    <t>règles générales</t>
  </si>
  <si>
    <t>une équipe est formée de tireurs du même club</t>
  </si>
  <si>
    <t>un tireur ne peut s'inscrire en équipe que dans une seule catégorie par épreuve</t>
  </si>
  <si>
    <t>pour que l'équipe figure au palmarès, tous les tireurs doivent être classés en individuel</t>
  </si>
  <si>
    <t>les engagements doivent être faits avant le début du tir du 1 er tireur</t>
  </si>
  <si>
    <t>N° LICENCE</t>
  </si>
  <si>
    <t>date et heure d'engagement</t>
  </si>
  <si>
    <t>nom &amp; signature de l'arbitre</t>
  </si>
  <si>
    <t>CLASSEMENT EQUIPES</t>
  </si>
  <si>
    <t>PROMOTION</t>
  </si>
  <si>
    <t>Lou Anne</t>
  </si>
  <si>
    <t>HONNEUR</t>
  </si>
  <si>
    <t>Hélène</t>
  </si>
  <si>
    <t>GOUIN</t>
  </si>
  <si>
    <t>Mathis</t>
  </si>
  <si>
    <t>DAME EXC</t>
  </si>
  <si>
    <t>GRANDVILLAIN</t>
  </si>
  <si>
    <t>TINTAUD</t>
  </si>
  <si>
    <t>EXCELLENCE</t>
  </si>
  <si>
    <t>Jean Pierre</t>
  </si>
  <si>
    <t>GRANDVILLIERS</t>
  </si>
  <si>
    <t>Thomas</t>
  </si>
  <si>
    <t>SERGENT</t>
  </si>
  <si>
    <t>STD</t>
  </si>
  <si>
    <t>BRANGER</t>
  </si>
  <si>
    <t>Yves</t>
  </si>
  <si>
    <t>S.M.O.C. CARABINE</t>
  </si>
  <si>
    <t>S.M.O.C. PISTOLET</t>
  </si>
  <si>
    <t>CLASSEMENT EQUIPE</t>
  </si>
  <si>
    <t xml:space="preserve">CARABINE </t>
  </si>
  <si>
    <t>HERY</t>
  </si>
  <si>
    <t>Xavier</t>
  </si>
  <si>
    <t>7</t>
  </si>
  <si>
    <t>BORDEAU</t>
  </si>
  <si>
    <t>DIEZ</t>
  </si>
  <si>
    <t>Anne Marie</t>
  </si>
  <si>
    <t>BRETON</t>
  </si>
  <si>
    <t>Claudine</t>
  </si>
  <si>
    <t>Arthur</t>
  </si>
  <si>
    <t>Léon</t>
  </si>
  <si>
    <t>POITOU</t>
  </si>
  <si>
    <t>JACOB</t>
  </si>
  <si>
    <t>POUGET</t>
  </si>
  <si>
    <t>2e CRITERIUM</t>
  </si>
  <si>
    <t>3e CRITERIUM</t>
  </si>
  <si>
    <t>4e CRITERIUM</t>
  </si>
  <si>
    <t>1er CRITERIUM</t>
  </si>
  <si>
    <t>NB CARTONS PAR SERIE</t>
  </si>
  <si>
    <t>SERIE 2</t>
  </si>
  <si>
    <t>Guenael</t>
  </si>
  <si>
    <t>STD+VO</t>
  </si>
  <si>
    <t>N° TELEPHONE</t>
  </si>
  <si>
    <t xml:space="preserve">REGISTRE PRESENCE </t>
  </si>
  <si>
    <t>SERIE 4</t>
  </si>
  <si>
    <t>18H00</t>
  </si>
  <si>
    <t>DA SILVA</t>
  </si>
  <si>
    <t>Raphael</t>
  </si>
  <si>
    <t>COSTA</t>
  </si>
  <si>
    <t>82621206</t>
  </si>
  <si>
    <t>Ethan</t>
  </si>
  <si>
    <t>Maxime</t>
  </si>
  <si>
    <t>9</t>
  </si>
  <si>
    <t>10</t>
  </si>
  <si>
    <t>CHARPAUD</t>
  </si>
  <si>
    <t>David</t>
  </si>
  <si>
    <t>CARRON</t>
  </si>
  <si>
    <t>Diane</t>
  </si>
  <si>
    <t>PAYEN</t>
  </si>
  <si>
    <t>Coralie</t>
  </si>
  <si>
    <t>ème</t>
  </si>
  <si>
    <t>NOEL</t>
  </si>
  <si>
    <t>Catherine</t>
  </si>
  <si>
    <t>NT</t>
  </si>
  <si>
    <t>GARCIN</t>
  </si>
  <si>
    <t>JANVIER</t>
  </si>
  <si>
    <t>JAUGEON</t>
  </si>
  <si>
    <t>janvier</t>
  </si>
  <si>
    <t>CHAMPION</t>
  </si>
  <si>
    <t>DURAND</t>
  </si>
  <si>
    <t>14-15-16 janvier</t>
  </si>
  <si>
    <t>TOTAL CRITERIUM</t>
  </si>
  <si>
    <t>COUPE JEUNES ET DAMES</t>
  </si>
  <si>
    <t>COUPE DU COMITE</t>
  </si>
  <si>
    <t>TOTAL SAISON</t>
  </si>
  <si>
    <t>TOTAL COUPES</t>
  </si>
  <si>
    <t>MAURY</t>
  </si>
  <si>
    <t>GREGOIRE BORDEAU</t>
  </si>
  <si>
    <t>DPRO</t>
  </si>
  <si>
    <t>BORDERON</t>
  </si>
  <si>
    <t>Anais</t>
  </si>
  <si>
    <t>SYLLA</t>
  </si>
  <si>
    <t>BASILLE</t>
  </si>
  <si>
    <t>Sekou Hamed</t>
  </si>
  <si>
    <t>MORET</t>
  </si>
  <si>
    <t>Gerald</t>
  </si>
  <si>
    <t>Marc</t>
  </si>
  <si>
    <t>DARDAINE</t>
  </si>
  <si>
    <t>DURIEU</t>
  </si>
  <si>
    <t>Josette</t>
  </si>
  <si>
    <t>PHILIPPE</t>
  </si>
  <si>
    <t>RAOUL</t>
  </si>
  <si>
    <t>ETHAN</t>
  </si>
  <si>
    <t>EXC</t>
  </si>
  <si>
    <t>ELOISE</t>
  </si>
  <si>
    <t>HESTIER</t>
  </si>
  <si>
    <t>HELENE</t>
  </si>
  <si>
    <t>U S O</t>
  </si>
  <si>
    <t>MADOUX</t>
  </si>
  <si>
    <t>Aurore</t>
  </si>
  <si>
    <t>TAILLANDIER</t>
  </si>
  <si>
    <t>Marlène</t>
  </si>
  <si>
    <t>PUJOLLE</t>
  </si>
  <si>
    <t>Karine</t>
  </si>
  <si>
    <t>LABARRE</t>
  </si>
  <si>
    <t>CASSEGRAIN</t>
  </si>
  <si>
    <t>Francoise</t>
  </si>
  <si>
    <t>MONVILLE</t>
  </si>
  <si>
    <t>Jules</t>
  </si>
  <si>
    <t>82817729</t>
  </si>
  <si>
    <t>GAUCHER</t>
  </si>
  <si>
    <t>Jérémie</t>
  </si>
  <si>
    <t>LAIZEAU</t>
  </si>
  <si>
    <t>Yann</t>
  </si>
  <si>
    <t>3178814</t>
  </si>
  <si>
    <t>82713347</t>
  </si>
  <si>
    <t>752062</t>
  </si>
  <si>
    <t>1</t>
  </si>
  <si>
    <t>2</t>
  </si>
  <si>
    <t>BOURGEOIS</t>
  </si>
  <si>
    <t>Christine</t>
  </si>
  <si>
    <t>Faustine</t>
  </si>
  <si>
    <t>DE JESUS MOTA</t>
  </si>
  <si>
    <t>Virgilio</t>
  </si>
  <si>
    <t>PALLU</t>
  </si>
  <si>
    <t>DUQUENET</t>
  </si>
  <si>
    <t>8H45</t>
  </si>
  <si>
    <t>10H45</t>
  </si>
  <si>
    <t>ROULET HERVY</t>
  </si>
  <si>
    <t>DPro</t>
  </si>
  <si>
    <t>Cléo</t>
  </si>
  <si>
    <t>SALVERT</t>
  </si>
  <si>
    <t>Kassandra</t>
  </si>
  <si>
    <t>GABORY</t>
  </si>
  <si>
    <t>Bénédicte</t>
  </si>
  <si>
    <t>CRESSON</t>
  </si>
  <si>
    <t>SARTORIO</t>
  </si>
  <si>
    <t>Thea</t>
  </si>
  <si>
    <t>LEMAIRE</t>
  </si>
  <si>
    <t>Clara</t>
  </si>
  <si>
    <t>82577332</t>
  </si>
  <si>
    <t>PINGANAUD</t>
  </si>
  <si>
    <t>Léonille</t>
  </si>
  <si>
    <t>82823453</t>
  </si>
  <si>
    <t>FRANC</t>
  </si>
  <si>
    <t>Gael</t>
  </si>
  <si>
    <t>Corey</t>
  </si>
  <si>
    <t>Bastian</t>
  </si>
  <si>
    <t>TELLIER</t>
  </si>
  <si>
    <t>Jean Paul</t>
  </si>
  <si>
    <t>AGUILAR</t>
  </si>
  <si>
    <t>Rafael</t>
  </si>
  <si>
    <t>GUILLON</t>
  </si>
  <si>
    <t>Célian</t>
  </si>
  <si>
    <t>TILLIER</t>
  </si>
  <si>
    <t>Delphine</t>
  </si>
  <si>
    <t>HIREL</t>
  </si>
  <si>
    <t>Tomas</t>
  </si>
  <si>
    <t>CHIRON</t>
  </si>
  <si>
    <t>Théo</t>
  </si>
  <si>
    <t>ESQUIROL</t>
  </si>
  <si>
    <t>Thibault</t>
  </si>
  <si>
    <t>Loukina</t>
  </si>
  <si>
    <t>FERNANDEZ</t>
  </si>
  <si>
    <t>Cyrielle</t>
  </si>
  <si>
    <t>Dpro</t>
  </si>
  <si>
    <t>MASSOTTE</t>
  </si>
  <si>
    <t>HORBATY</t>
  </si>
  <si>
    <t>Dimitri</t>
  </si>
  <si>
    <t>1er CRITERIUM MEUNG                      7/8 OCTOBRE</t>
  </si>
  <si>
    <t xml:space="preserve">2e CRITERIUM                      </t>
  </si>
  <si>
    <t xml:space="preserve">3e CRITERIUM </t>
  </si>
  <si>
    <t>GARIN</t>
  </si>
  <si>
    <t>Florence</t>
  </si>
  <si>
    <t>COMBET</t>
  </si>
  <si>
    <t>Caroline</t>
  </si>
  <si>
    <t>KEMPA</t>
  </si>
  <si>
    <t>JARRET</t>
  </si>
  <si>
    <t>Yvan</t>
  </si>
  <si>
    <t>AMALRIC BOITE</t>
  </si>
  <si>
    <t>Maiwenn</t>
  </si>
  <si>
    <t>82712389</t>
  </si>
  <si>
    <t>MENAGER</t>
  </si>
  <si>
    <t>82825831</t>
  </si>
  <si>
    <t>GUERRAZ</t>
  </si>
  <si>
    <t>Jérome</t>
  </si>
  <si>
    <t>Pablo</t>
  </si>
  <si>
    <t>CORTIJO</t>
  </si>
  <si>
    <t>CHAUVET</t>
  </si>
  <si>
    <t>MAGDUNOISE</t>
  </si>
  <si>
    <t>2eme CRITERIUM 10 M</t>
  </si>
  <si>
    <t>1er CRITERIUM STANDARD</t>
  </si>
  <si>
    <t>2eme CRITERIUM STANDARD</t>
  </si>
  <si>
    <t>1er CRITERIUM VITESSE</t>
  </si>
  <si>
    <t>2e CRITERIUM VITESSE</t>
  </si>
  <si>
    <t xml:space="preserve">C.J.F. </t>
  </si>
  <si>
    <t>S.M.O.C. TIR</t>
  </si>
  <si>
    <t>BERRICHONE GIEN</t>
  </si>
  <si>
    <t>COUPE DU COMITE                       HENRI AUVRAY</t>
  </si>
  <si>
    <t>1er CRITERIUM       10 M</t>
  </si>
  <si>
    <t>COUPE JEUNES            ET DAMES</t>
  </si>
  <si>
    <t>U.S.M. DENIS EN VAL TIR</t>
  </si>
  <si>
    <t>NOMBRE DE PARTICIPANTS PAR CRITERIUM</t>
  </si>
  <si>
    <t>Aurélien</t>
  </si>
  <si>
    <t>THIBAULT</t>
  </si>
  <si>
    <t>TOMAS</t>
  </si>
  <si>
    <t>PABLO</t>
  </si>
  <si>
    <t>THIERRY</t>
  </si>
  <si>
    <t>Henri</t>
  </si>
  <si>
    <t>SMOC</t>
  </si>
  <si>
    <t>ALMARIC</t>
  </si>
  <si>
    <t>MAIWENN</t>
  </si>
  <si>
    <t>MOULIN</t>
  </si>
  <si>
    <t>DENIS</t>
  </si>
  <si>
    <t>PATRICK</t>
  </si>
  <si>
    <t>YVES</t>
  </si>
  <si>
    <t>JEROME</t>
  </si>
  <si>
    <t>STEPHANE</t>
  </si>
  <si>
    <t>ALAIN</t>
  </si>
  <si>
    <t>MONTIGNY</t>
  </si>
  <si>
    <t>MATHIEU</t>
  </si>
  <si>
    <t>C J F</t>
  </si>
  <si>
    <t>CLAUDINE</t>
  </si>
  <si>
    <t>CYRIELLE</t>
  </si>
  <si>
    <t>PISTOLET 10 M</t>
  </si>
  <si>
    <t>MICKAEL</t>
  </si>
  <si>
    <t>JEAN PIERRE</t>
  </si>
  <si>
    <t>LAURENCE</t>
  </si>
  <si>
    <t>FREDERIC</t>
  </si>
  <si>
    <t>HON</t>
  </si>
  <si>
    <t>PRO</t>
  </si>
  <si>
    <t>MECHERIKI</t>
  </si>
  <si>
    <t>Timéo</t>
  </si>
  <si>
    <t>MAGNIN</t>
  </si>
  <si>
    <t>BOMBRE</t>
  </si>
  <si>
    <t>Charlène</t>
  </si>
  <si>
    <t>VERGNE</t>
  </si>
  <si>
    <t>PELLETIER</t>
  </si>
  <si>
    <t>Léandre</t>
  </si>
  <si>
    <t>MERCIER</t>
  </si>
  <si>
    <t>Gérald</t>
  </si>
  <si>
    <t>Emilien</t>
  </si>
  <si>
    <t>Nathan</t>
  </si>
  <si>
    <t>DEFELICE</t>
  </si>
  <si>
    <t>Luca</t>
  </si>
  <si>
    <t>FRERE</t>
  </si>
  <si>
    <t>Vincent</t>
  </si>
  <si>
    <t>ALINE</t>
  </si>
  <si>
    <t>MARIETTE</t>
  </si>
  <si>
    <t>Axel</t>
  </si>
  <si>
    <t>COUDERT</t>
  </si>
  <si>
    <t>Julien</t>
  </si>
  <si>
    <t>RENIER</t>
  </si>
  <si>
    <t>Simon</t>
  </si>
  <si>
    <t>LABAT</t>
  </si>
  <si>
    <t>041</t>
  </si>
  <si>
    <t>3 ème CRITERIUM  10 M</t>
  </si>
  <si>
    <t>4 ème CRITERIUM  10 M</t>
  </si>
  <si>
    <t>HORS DEPARTEMENT</t>
  </si>
  <si>
    <t>DECEMBRE</t>
  </si>
  <si>
    <t>xx</t>
  </si>
  <si>
    <t>SARRALIE</t>
  </si>
  <si>
    <t>NOMBRE D'INSCRITS PAR CRITERIUM</t>
  </si>
  <si>
    <t>JALIBERT</t>
  </si>
  <si>
    <t>XX</t>
  </si>
  <si>
    <t>Louann</t>
  </si>
  <si>
    <t>DOMENICI</t>
  </si>
  <si>
    <t>YANG</t>
  </si>
  <si>
    <t>Shanshan</t>
  </si>
  <si>
    <t>1 - 2 - 3</t>
  </si>
  <si>
    <t>décembre</t>
  </si>
  <si>
    <t>MAREAU AUX PRES</t>
  </si>
  <si>
    <t>Dexc</t>
  </si>
  <si>
    <t>C</t>
  </si>
  <si>
    <t>P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</si>
</sst>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40C]d\-mmm;@"/>
    <numFmt numFmtId="165" formatCode="0.0"/>
    <numFmt numFmtId="166" formatCode="#,##0.00&quot; &quot;[$€-40C];[Red]&quot;-&quot;#,##0.00&quot; &quot;[$€-40C]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9"/>
      <name val="Arial"/>
      <family val="2"/>
    </font>
    <font>
      <b/>
      <sz val="14"/>
      <color indexed="30"/>
      <name val="Arial"/>
      <family val="2"/>
    </font>
    <font>
      <b/>
      <sz val="26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4"/>
      <color indexed="10"/>
      <name val="Arial"/>
      <family val="2"/>
    </font>
    <font>
      <b/>
      <sz val="24"/>
      <color indexed="8"/>
      <name val="Calibri"/>
      <family val="2"/>
    </font>
    <font>
      <b/>
      <sz val="12"/>
      <color indexed="10"/>
      <name val="Calibri"/>
      <family val="2"/>
    </font>
    <font>
      <sz val="16"/>
      <color indexed="8"/>
      <name val="Calibri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sz val="14"/>
      <name val="Calibri"/>
      <family val="2"/>
    </font>
    <font>
      <u val="single"/>
      <sz val="10"/>
      <color indexed="12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6"/>
      <name val="Calibri"/>
      <family val="2"/>
    </font>
    <font>
      <sz val="8"/>
      <name val="Arial"/>
      <family val="2"/>
    </font>
    <font>
      <b/>
      <sz val="18"/>
      <color indexed="8"/>
      <name val="Calibri"/>
      <family val="2"/>
    </font>
    <font>
      <b/>
      <sz val="16"/>
      <color indexed="8"/>
      <name val="Arial"/>
      <family val="2"/>
    </font>
    <font>
      <b/>
      <sz val="16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rgb="FF0000FF"/>
      <name val="Arial"/>
      <family val="2"/>
    </font>
    <font>
      <b/>
      <i/>
      <sz val="16"/>
      <color theme="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26"/>
      <color theme="1"/>
      <name val="Calibri"/>
      <family val="2"/>
    </font>
    <font>
      <b/>
      <sz val="16"/>
      <color theme="1"/>
      <name val="Calibri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  <font>
      <b/>
      <sz val="20"/>
      <color theme="1"/>
      <name val="Calibri"/>
      <family val="2"/>
    </font>
    <font>
      <sz val="14"/>
      <color theme="1"/>
      <name val="Calibri"/>
      <family val="2"/>
    </font>
    <font>
      <b/>
      <sz val="14"/>
      <color rgb="FFFF0000"/>
      <name val="Arial"/>
      <family val="2"/>
    </font>
    <font>
      <b/>
      <sz val="14"/>
      <color theme="1"/>
      <name val="Arial"/>
      <family val="2"/>
    </font>
    <font>
      <b/>
      <sz val="14"/>
      <color rgb="FF0033CC"/>
      <name val="Arial"/>
      <family val="2"/>
    </font>
    <font>
      <sz val="11"/>
      <color rgb="FF000000"/>
      <name val="Arial"/>
      <family val="2"/>
    </font>
    <font>
      <b/>
      <sz val="18"/>
      <color theme="1"/>
      <name val="Calibri"/>
      <family val="2"/>
    </font>
    <font>
      <b/>
      <sz val="16"/>
      <color theme="1"/>
      <name val="Arial"/>
      <family val="2"/>
    </font>
    <font>
      <b/>
      <sz val="16"/>
      <color rgb="FFFF0000"/>
      <name val="Calibri"/>
      <family val="2"/>
    </font>
    <font>
      <b/>
      <sz val="24"/>
      <color theme="1"/>
      <name val="Calibri"/>
      <family val="2"/>
    </font>
    <font>
      <b/>
      <sz val="12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/>
      <top style="thin"/>
      <bottom style="thin"/>
    </border>
    <border>
      <left style="thin"/>
      <right style="thick">
        <color indexed="8"/>
      </right>
      <top style="thin"/>
      <bottom style="thin"/>
    </border>
    <border>
      <left style="thin">
        <color indexed="8"/>
      </left>
      <right style="thick">
        <color indexed="8"/>
      </right>
      <top style="thin">
        <color indexed="8"/>
      </top>
      <bottom/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ck"/>
      <top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/>
      <top/>
      <bottom style="thin"/>
    </border>
    <border>
      <left style="thick">
        <color indexed="8"/>
      </left>
      <right style="thin">
        <color indexed="8"/>
      </right>
      <top style="thin">
        <color indexed="8"/>
      </top>
      <bottom/>
    </border>
    <border>
      <left style="thick">
        <color indexed="8"/>
      </left>
      <right/>
      <top style="thin">
        <color indexed="8"/>
      </top>
      <bottom style="thin"/>
    </border>
    <border>
      <left style="thick">
        <color indexed="8"/>
      </left>
      <right style="thin"/>
      <top style="thin">
        <color indexed="8"/>
      </top>
      <bottom style="thin">
        <color indexed="8"/>
      </bottom>
    </border>
    <border>
      <left style="thick">
        <color indexed="8"/>
      </left>
      <right style="thin"/>
      <top style="thin">
        <color indexed="8"/>
      </top>
      <bottom style="thin"/>
    </border>
    <border>
      <left/>
      <right/>
      <top style="thin"/>
      <bottom/>
    </border>
    <border>
      <left style="thin"/>
      <right style="medium">
        <color indexed="8"/>
      </right>
      <top style="thin"/>
      <bottom style="thin"/>
    </border>
    <border>
      <left style="thin"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/>
      <right/>
      <top/>
      <bottom style="thin"/>
    </border>
    <border>
      <left style="medium">
        <color indexed="8"/>
      </left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hair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/>
    </border>
    <border>
      <left style="thick">
        <color indexed="8"/>
      </left>
      <right style="thin"/>
      <top/>
      <bottom style="thin"/>
    </border>
    <border>
      <left style="thin">
        <color indexed="8"/>
      </left>
      <right style="thick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ck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/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/>
      <right/>
      <top/>
      <bottom/>
    </border>
    <border>
      <left style="thick"/>
      <right/>
      <top style="thin"/>
      <bottom style="thin"/>
    </border>
    <border>
      <left/>
      <right style="thick"/>
      <top style="thin"/>
      <bottom style="thin"/>
    </border>
    <border>
      <left style="thick">
        <color indexed="8"/>
      </left>
      <right/>
      <top style="thin"/>
      <bottom style="thin"/>
    </border>
    <border>
      <left/>
      <right style="thick">
        <color indexed="8"/>
      </right>
      <top style="thin"/>
      <bottom style="thin"/>
    </border>
    <border>
      <left style="thin"/>
      <right style="thin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59" fillId="27" borderId="1" applyNumberFormat="0" applyAlignment="0" applyProtection="0"/>
    <xf numFmtId="0" fontId="60" fillId="0" borderId="0">
      <alignment/>
      <protection/>
    </xf>
    <xf numFmtId="0" fontId="61" fillId="0" borderId="0">
      <alignment horizontal="center"/>
      <protection/>
    </xf>
    <xf numFmtId="0" fontId="61" fillId="0" borderId="0">
      <alignment horizontal="center" textRotation="90"/>
      <protection/>
    </xf>
    <xf numFmtId="0" fontId="6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4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5" fillId="0" borderId="0">
      <alignment/>
      <protection/>
    </xf>
    <xf numFmtId="166" fontId="65" fillId="0" borderId="0">
      <alignment/>
      <protection/>
    </xf>
    <xf numFmtId="0" fontId="66" fillId="31" borderId="0" applyNumberFormat="0" applyBorder="0" applyAlignment="0" applyProtection="0"/>
    <xf numFmtId="0" fontId="67" fillId="26" borderId="4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2" borderId="9" applyNumberFormat="0" applyAlignment="0" applyProtection="0"/>
  </cellStyleXfs>
  <cellXfs count="68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73" fillId="0" borderId="0" xfId="0" applyFont="1" applyAlignment="1">
      <alignment/>
    </xf>
    <xf numFmtId="0" fontId="0" fillId="6" borderId="10" xfId="0" applyFill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75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75" fillId="0" borderId="0" xfId="0" applyFont="1" applyAlignment="1">
      <alignment horizontal="center"/>
    </xf>
    <xf numFmtId="0" fontId="76" fillId="0" borderId="0" xfId="0" applyFont="1" applyAlignment="1">
      <alignment/>
    </xf>
    <xf numFmtId="0" fontId="73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3" fillId="0" borderId="10" xfId="0" applyFon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75" fillId="0" borderId="12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78" fillId="0" borderId="0" xfId="0" applyFont="1" applyAlignment="1">
      <alignment wrapText="1"/>
    </xf>
    <xf numFmtId="0" fontId="76" fillId="0" borderId="10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 textRotation="90"/>
    </xf>
    <xf numFmtId="0" fontId="76" fillId="0" borderId="0" xfId="0" applyFont="1" applyAlignment="1">
      <alignment horizontal="center"/>
    </xf>
    <xf numFmtId="49" fontId="75" fillId="0" borderId="10" xfId="0" applyNumberFormat="1" applyFont="1" applyBorder="1" applyAlignment="1">
      <alignment horizontal="center" vertical="center"/>
    </xf>
    <xf numFmtId="49" fontId="75" fillId="0" borderId="13" xfId="0" applyNumberFormat="1" applyFont="1" applyBorder="1" applyAlignment="1">
      <alignment horizontal="center" vertical="center"/>
    </xf>
    <xf numFmtId="49" fontId="75" fillId="0" borderId="14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164" fontId="75" fillId="0" borderId="10" xfId="0" applyNumberFormat="1" applyFont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75" fillId="36" borderId="15" xfId="0" applyFont="1" applyFill="1" applyBorder="1" applyAlignment="1">
      <alignment horizontal="center" vertical="center" textRotation="90"/>
    </xf>
    <xf numFmtId="0" fontId="78" fillId="0" borderId="0" xfId="0" applyFont="1" applyAlignment="1">
      <alignment textRotation="90"/>
    </xf>
    <xf numFmtId="0" fontId="75" fillId="36" borderId="10" xfId="0" applyFont="1" applyFill="1" applyBorder="1" applyAlignment="1">
      <alignment horizontal="center" vertical="center"/>
    </xf>
    <xf numFmtId="0" fontId="75" fillId="36" borderId="10" xfId="0" applyFont="1" applyFill="1" applyBorder="1" applyAlignment="1">
      <alignment horizontal="center" vertical="center" textRotation="90"/>
    </xf>
    <xf numFmtId="0" fontId="73" fillId="0" borderId="0" xfId="0" applyFont="1" applyAlignment="1">
      <alignment horizontal="center" vertical="center" textRotation="90"/>
    </xf>
    <xf numFmtId="0" fontId="79" fillId="33" borderId="10" xfId="0" applyFont="1" applyFill="1" applyBorder="1" applyAlignment="1">
      <alignment horizontal="center" vertical="center"/>
    </xf>
    <xf numFmtId="49" fontId="75" fillId="35" borderId="10" xfId="0" applyNumberFormat="1" applyFont="1" applyFill="1" applyBorder="1" applyAlignment="1">
      <alignment horizontal="center" vertical="center"/>
    </xf>
    <xf numFmtId="164" fontId="75" fillId="35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6" fillId="37" borderId="16" xfId="0" applyFont="1" applyFill="1" applyBorder="1" applyAlignment="1">
      <alignment horizontal="center" vertical="center" wrapText="1"/>
    </xf>
    <xf numFmtId="0" fontId="16" fillId="37" borderId="16" xfId="0" applyFont="1" applyFill="1" applyBorder="1" applyAlignment="1">
      <alignment horizontal="center" vertical="center"/>
    </xf>
    <xf numFmtId="49" fontId="16" fillId="37" borderId="16" xfId="0" applyNumberFormat="1" applyFont="1" applyFill="1" applyBorder="1" applyAlignment="1">
      <alignment horizontal="center" vertical="center"/>
    </xf>
    <xf numFmtId="0" fontId="16" fillId="37" borderId="17" xfId="0" applyFont="1" applyFill="1" applyBorder="1" applyAlignment="1">
      <alignment horizontal="center" vertical="center"/>
    </xf>
    <xf numFmtId="0" fontId="17" fillId="37" borderId="17" xfId="0" applyFont="1" applyFill="1" applyBorder="1" applyAlignment="1">
      <alignment horizontal="center" vertical="center"/>
    </xf>
    <xf numFmtId="0" fontId="13" fillId="37" borderId="17" xfId="0" applyFont="1" applyFill="1" applyBorder="1" applyAlignment="1">
      <alignment horizontal="center" vertical="center"/>
    </xf>
    <xf numFmtId="49" fontId="16" fillId="33" borderId="10" xfId="0" applyNumberFormat="1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/>
    </xf>
    <xf numFmtId="0" fontId="16" fillId="38" borderId="10" xfId="0" applyFont="1" applyFill="1" applyBorder="1" applyAlignment="1">
      <alignment horizontal="center" vertical="center"/>
    </xf>
    <xf numFmtId="0" fontId="16" fillId="38" borderId="16" xfId="0" applyFont="1" applyFill="1" applyBorder="1" applyAlignment="1">
      <alignment horizontal="center" vertical="center" wrapText="1"/>
    </xf>
    <xf numFmtId="0" fontId="16" fillId="38" borderId="16" xfId="0" applyFont="1" applyFill="1" applyBorder="1" applyAlignment="1">
      <alignment horizontal="center" vertical="center"/>
    </xf>
    <xf numFmtId="49" fontId="16" fillId="38" borderId="16" xfId="0" applyNumberFormat="1" applyFont="1" applyFill="1" applyBorder="1" applyAlignment="1">
      <alignment horizontal="center" vertical="center"/>
    </xf>
    <xf numFmtId="0" fontId="16" fillId="38" borderId="17" xfId="0" applyFont="1" applyFill="1" applyBorder="1" applyAlignment="1">
      <alignment horizontal="center" vertical="center"/>
    </xf>
    <xf numFmtId="49" fontId="16" fillId="38" borderId="10" xfId="0" applyNumberFormat="1" applyFont="1" applyFill="1" applyBorder="1" applyAlignment="1">
      <alignment horizontal="center" vertical="center"/>
    </xf>
    <xf numFmtId="49" fontId="16" fillId="37" borderId="10" xfId="0" applyNumberFormat="1" applyFont="1" applyFill="1" applyBorder="1" applyAlignment="1">
      <alignment horizontal="center" vertical="center"/>
    </xf>
    <xf numFmtId="0" fontId="9" fillId="0" borderId="10" xfId="53" applyBorder="1" applyAlignment="1" applyProtection="1">
      <alignment horizontal="center" vertical="center" wrapText="1"/>
      <protection locked="0"/>
    </xf>
    <xf numFmtId="0" fontId="15" fillId="33" borderId="10" xfId="0" applyFont="1" applyFill="1" applyBorder="1" applyAlignment="1">
      <alignment horizontal="center" vertical="center"/>
    </xf>
    <xf numFmtId="0" fontId="16" fillId="38" borderId="10" xfId="0" applyFont="1" applyFill="1" applyBorder="1" applyAlignment="1">
      <alignment horizontal="center" vertical="center" wrapText="1"/>
    </xf>
    <xf numFmtId="0" fontId="16" fillId="37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/>
    </xf>
    <xf numFmtId="0" fontId="11" fillId="7" borderId="18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/>
    </xf>
    <xf numFmtId="0" fontId="17" fillId="39" borderId="10" xfId="0" applyFont="1" applyFill="1" applyBorder="1" applyAlignment="1">
      <alignment horizontal="center" vertical="center"/>
    </xf>
    <xf numFmtId="49" fontId="80" fillId="0" borderId="10" xfId="0" applyNumberFormat="1" applyFont="1" applyBorder="1" applyAlignment="1">
      <alignment horizontal="center"/>
    </xf>
    <xf numFmtId="0" fontId="80" fillId="0" borderId="10" xfId="0" applyFont="1" applyBorder="1" applyAlignment="1">
      <alignment horizontal="center"/>
    </xf>
    <xf numFmtId="49" fontId="80" fillId="0" borderId="0" xfId="0" applyNumberFormat="1" applyFont="1" applyAlignment="1">
      <alignment horizontal="center"/>
    </xf>
    <xf numFmtId="0" fontId="80" fillId="0" borderId="0" xfId="0" applyFont="1" applyAlignment="1">
      <alignment horizontal="center"/>
    </xf>
    <xf numFmtId="0" fontId="16" fillId="37" borderId="10" xfId="52" applyFont="1" applyFill="1" applyBorder="1" applyAlignment="1">
      <alignment horizontal="center" vertical="center" wrapText="1"/>
      <protection/>
    </xf>
    <xf numFmtId="0" fontId="16" fillId="37" borderId="10" xfId="52" applyFont="1" applyFill="1" applyBorder="1" applyAlignment="1">
      <alignment horizontal="center" vertical="center"/>
      <protection/>
    </xf>
    <xf numFmtId="49" fontId="16" fillId="37" borderId="10" xfId="52" applyNumberFormat="1" applyFont="1" applyFill="1" applyBorder="1" applyAlignment="1">
      <alignment horizontal="center" vertical="center"/>
      <protection/>
    </xf>
    <xf numFmtId="0" fontId="17" fillId="37" borderId="10" xfId="52" applyFont="1" applyFill="1" applyBorder="1" applyAlignment="1">
      <alignment horizontal="center" vertical="center"/>
      <protection/>
    </xf>
    <xf numFmtId="0" fontId="81" fillId="0" borderId="0" xfId="0" applyFont="1" applyAlignment="1">
      <alignment horizontal="center"/>
    </xf>
    <xf numFmtId="0" fontId="17" fillId="39" borderId="10" xfId="53" applyFont="1" applyFill="1" applyBorder="1" applyAlignment="1">
      <alignment horizontal="center" vertical="center"/>
      <protection/>
    </xf>
    <xf numFmtId="0" fontId="17" fillId="39" borderId="10" xfId="52" applyFont="1" applyFill="1" applyBorder="1" applyAlignment="1">
      <alignment horizontal="center" vertical="center"/>
      <protection/>
    </xf>
    <xf numFmtId="0" fontId="13" fillId="39" borderId="10" xfId="52" applyFont="1" applyFill="1" applyBorder="1" applyAlignment="1">
      <alignment horizontal="center" vertical="center"/>
      <protection/>
    </xf>
    <xf numFmtId="0" fontId="11" fillId="7" borderId="13" xfId="0" applyFont="1" applyFill="1" applyBorder="1" applyAlignment="1">
      <alignment horizontal="center" vertical="center" wrapText="1"/>
    </xf>
    <xf numFmtId="0" fontId="0" fillId="37" borderId="16" xfId="0" applyFill="1" applyBorder="1" applyAlignment="1">
      <alignment horizontal="center" vertical="center" wrapText="1"/>
    </xf>
    <xf numFmtId="49" fontId="11" fillId="36" borderId="10" xfId="0" applyNumberFormat="1" applyFont="1" applyFill="1" applyBorder="1" applyAlignment="1">
      <alignment horizontal="center" vertical="center"/>
    </xf>
    <xf numFmtId="0" fontId="17" fillId="40" borderId="10" xfId="0" applyFont="1" applyFill="1" applyBorder="1" applyAlignment="1">
      <alignment horizontal="center" vertical="center"/>
    </xf>
    <xf numFmtId="49" fontId="17" fillId="40" borderId="10" xfId="0" applyNumberFormat="1" applyFont="1" applyFill="1" applyBorder="1" applyAlignment="1">
      <alignment horizontal="center" vertical="center" wrapText="1"/>
    </xf>
    <xf numFmtId="49" fontId="17" fillId="40" borderId="10" xfId="0" applyNumberFormat="1" applyFont="1" applyFill="1" applyBorder="1" applyAlignment="1">
      <alignment horizontal="center" vertical="center"/>
    </xf>
    <xf numFmtId="49" fontId="17" fillId="36" borderId="10" xfId="0" applyNumberFormat="1" applyFont="1" applyFill="1" applyBorder="1" applyAlignment="1">
      <alignment horizontal="center" vertical="center" wrapText="1"/>
    </xf>
    <xf numFmtId="49" fontId="17" fillId="36" borderId="10" xfId="0" applyNumberFormat="1" applyFont="1" applyFill="1" applyBorder="1" applyAlignment="1">
      <alignment horizontal="center" vertical="center"/>
    </xf>
    <xf numFmtId="0" fontId="13" fillId="39" borderId="10" xfId="53" applyFont="1" applyFill="1" applyBorder="1" applyAlignment="1">
      <alignment horizontal="center" vertical="center"/>
      <protection/>
    </xf>
    <xf numFmtId="0" fontId="17" fillId="36" borderId="10" xfId="0" applyFont="1" applyFill="1" applyBorder="1" applyAlignment="1">
      <alignment horizontal="center" vertical="center"/>
    </xf>
    <xf numFmtId="0" fontId="17" fillId="36" borderId="10" xfId="0" applyFont="1" applyFill="1" applyBorder="1" applyAlignment="1">
      <alignment horizontal="center" vertical="center" wrapText="1"/>
    </xf>
    <xf numFmtId="0" fontId="16" fillId="38" borderId="10" xfId="52" applyFont="1" applyFill="1" applyBorder="1" applyAlignment="1">
      <alignment horizontal="center" vertical="center"/>
      <protection/>
    </xf>
    <xf numFmtId="49" fontId="16" fillId="38" borderId="10" xfId="52" applyNumberFormat="1" applyFont="1" applyFill="1" applyBorder="1" applyAlignment="1">
      <alignment horizontal="center" vertical="center"/>
      <protection/>
    </xf>
    <xf numFmtId="0" fontId="16" fillId="38" borderId="10" xfId="52" applyFont="1" applyFill="1" applyBorder="1" applyAlignment="1">
      <alignment horizontal="center" vertical="center" wrapText="1"/>
      <protection/>
    </xf>
    <xf numFmtId="0" fontId="16" fillId="0" borderId="16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49" fontId="16" fillId="0" borderId="16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6" fillId="37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4" fillId="37" borderId="17" xfId="0" applyFont="1" applyFill="1" applyBorder="1" applyAlignment="1">
      <alignment horizontal="center" vertical="center"/>
    </xf>
    <xf numFmtId="49" fontId="75" fillId="35" borderId="13" xfId="0" applyNumberFormat="1" applyFont="1" applyFill="1" applyBorder="1" applyAlignment="1">
      <alignment horizontal="center" vertical="center"/>
    </xf>
    <xf numFmtId="49" fontId="75" fillId="35" borderId="14" xfId="0" applyNumberFormat="1" applyFont="1" applyFill="1" applyBorder="1" applyAlignment="1">
      <alignment horizontal="center" vertical="center"/>
    </xf>
    <xf numFmtId="0" fontId="75" fillId="0" borderId="13" xfId="0" applyFont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73" fillId="0" borderId="12" xfId="0" applyFont="1" applyBorder="1" applyAlignment="1">
      <alignment horizontal="center" vertical="center"/>
    </xf>
    <xf numFmtId="49" fontId="16" fillId="37" borderId="19" xfId="0" applyNumberFormat="1" applyFont="1" applyFill="1" applyBorder="1" applyAlignment="1">
      <alignment horizontal="center" vertical="center"/>
    </xf>
    <xf numFmtId="0" fontId="16" fillId="37" borderId="16" xfId="52" applyFont="1" applyFill="1" applyBorder="1" applyAlignment="1">
      <alignment horizontal="center" vertical="center"/>
      <protection/>
    </xf>
    <xf numFmtId="0" fontId="17" fillId="0" borderId="17" xfId="0" applyFont="1" applyBorder="1" applyAlignment="1">
      <alignment horizontal="center" vertical="center"/>
    </xf>
    <xf numFmtId="0" fontId="17" fillId="40" borderId="10" xfId="0" applyFont="1" applyFill="1" applyBorder="1" applyAlignment="1">
      <alignment horizontal="center" vertical="center" wrapText="1"/>
    </xf>
    <xf numFmtId="49" fontId="76" fillId="0" borderId="0" xfId="0" applyNumberFormat="1" applyFont="1" applyAlignment="1">
      <alignment/>
    </xf>
    <xf numFmtId="0" fontId="16" fillId="39" borderId="16" xfId="0" applyFont="1" applyFill="1" applyBorder="1" applyAlignment="1">
      <alignment horizontal="center" vertical="center"/>
    </xf>
    <xf numFmtId="0" fontId="16" fillId="41" borderId="16" xfId="0" applyFont="1" applyFill="1" applyBorder="1" applyAlignment="1">
      <alignment horizontal="center" vertical="center"/>
    </xf>
    <xf numFmtId="49" fontId="16" fillId="39" borderId="16" xfId="0" applyNumberFormat="1" applyFont="1" applyFill="1" applyBorder="1" applyAlignment="1">
      <alignment horizontal="center" vertical="center"/>
    </xf>
    <xf numFmtId="0" fontId="16" fillId="39" borderId="17" xfId="0" applyFont="1" applyFill="1" applyBorder="1" applyAlignment="1">
      <alignment horizontal="center" vertical="center"/>
    </xf>
    <xf numFmtId="0" fontId="16" fillId="39" borderId="10" xfId="52" applyFont="1" applyFill="1" applyBorder="1" applyAlignment="1">
      <alignment horizontal="center" vertical="center" wrapText="1"/>
      <protection/>
    </xf>
    <xf numFmtId="0" fontId="16" fillId="39" borderId="16" xfId="0" applyFont="1" applyFill="1" applyBorder="1" applyAlignment="1">
      <alignment horizontal="center" vertical="center" wrapText="1"/>
    </xf>
    <xf numFmtId="0" fontId="16" fillId="39" borderId="10" xfId="52" applyFont="1" applyFill="1" applyBorder="1" applyAlignment="1">
      <alignment horizontal="center" vertical="center"/>
      <protection/>
    </xf>
    <xf numFmtId="49" fontId="16" fillId="39" borderId="10" xfId="52" applyNumberFormat="1" applyFont="1" applyFill="1" applyBorder="1" applyAlignment="1">
      <alignment horizontal="center" vertical="center"/>
      <protection/>
    </xf>
    <xf numFmtId="0" fontId="16" fillId="41" borderId="10" xfId="52" applyFont="1" applyFill="1" applyBorder="1" applyAlignment="1">
      <alignment horizontal="center" vertical="center"/>
      <protection/>
    </xf>
    <xf numFmtId="0" fontId="81" fillId="0" borderId="14" xfId="0" applyFont="1" applyBorder="1" applyAlignment="1">
      <alignment vertical="center"/>
    </xf>
    <xf numFmtId="0" fontId="81" fillId="0" borderId="10" xfId="0" applyFont="1" applyBorder="1" applyAlignment="1">
      <alignment horizontal="left" vertical="center"/>
    </xf>
    <xf numFmtId="0" fontId="0" fillId="35" borderId="21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82" fillId="35" borderId="20" xfId="0" applyFont="1" applyFill="1" applyBorder="1" applyAlignment="1">
      <alignment horizontal="center" vertical="center"/>
    </xf>
    <xf numFmtId="0" fontId="64" fillId="39" borderId="16" xfId="0" applyFont="1" applyFill="1" applyBorder="1" applyAlignment="1">
      <alignment horizontal="center" vertical="center" wrapText="1"/>
    </xf>
    <xf numFmtId="0" fontId="64" fillId="39" borderId="16" xfId="0" applyFont="1" applyFill="1" applyBorder="1" applyAlignment="1">
      <alignment horizontal="center" vertical="center"/>
    </xf>
    <xf numFmtId="49" fontId="64" fillId="39" borderId="16" xfId="0" applyNumberFormat="1" applyFont="1" applyFill="1" applyBorder="1" applyAlignment="1">
      <alignment horizontal="center" vertical="center"/>
    </xf>
    <xf numFmtId="0" fontId="64" fillId="39" borderId="17" xfId="0" applyFont="1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6" fillId="33" borderId="10" xfId="0" applyNumberFormat="1" applyFont="1" applyFill="1" applyBorder="1" applyAlignment="1">
      <alignment horizontal="center" vertical="center" wrapText="1"/>
    </xf>
    <xf numFmtId="0" fontId="16" fillId="35" borderId="16" xfId="0" applyFont="1" applyFill="1" applyBorder="1" applyAlignment="1">
      <alignment horizontal="center" vertical="center"/>
    </xf>
    <xf numFmtId="0" fontId="16" fillId="41" borderId="10" xfId="0" applyFont="1" applyFill="1" applyBorder="1" applyAlignment="1">
      <alignment horizontal="center" vertical="center"/>
    </xf>
    <xf numFmtId="0" fontId="9" fillId="35" borderId="17" xfId="52" applyFill="1" applyBorder="1" applyAlignment="1">
      <alignment horizontal="center" vertical="center"/>
      <protection/>
    </xf>
    <xf numFmtId="0" fontId="20" fillId="35" borderId="10" xfId="0" applyFont="1" applyFill="1" applyBorder="1" applyAlignment="1">
      <alignment horizontal="center" vertical="center"/>
    </xf>
    <xf numFmtId="0" fontId="17" fillId="37" borderId="22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center" vertical="center"/>
    </xf>
    <xf numFmtId="49" fontId="76" fillId="0" borderId="10" xfId="0" applyNumberFormat="1" applyFont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83" fillId="0" borderId="0" xfId="0" applyFont="1" applyAlignment="1">
      <alignment/>
    </xf>
    <xf numFmtId="0" fontId="81" fillId="0" borderId="0" xfId="0" applyFont="1" applyAlignment="1">
      <alignment/>
    </xf>
    <xf numFmtId="0" fontId="84" fillId="0" borderId="0" xfId="0" applyFont="1" applyAlignment="1">
      <alignment/>
    </xf>
    <xf numFmtId="0" fontId="0" fillId="0" borderId="10" xfId="0" applyBorder="1" applyAlignment="1">
      <alignment horizontal="center"/>
    </xf>
    <xf numFmtId="0" fontId="81" fillId="0" borderId="10" xfId="0" applyFont="1" applyBorder="1" applyAlignment="1">
      <alignment horizontal="center"/>
    </xf>
    <xf numFmtId="0" fontId="78" fillId="0" borderId="10" xfId="0" applyFont="1" applyBorder="1" applyAlignment="1">
      <alignment horizontal="center"/>
    </xf>
    <xf numFmtId="0" fontId="78" fillId="0" borderId="0" xfId="0" applyFont="1" applyAlignment="1">
      <alignment/>
    </xf>
    <xf numFmtId="165" fontId="78" fillId="0" borderId="10" xfId="0" applyNumberFormat="1" applyFont="1" applyBorder="1" applyAlignment="1">
      <alignment horizontal="center"/>
    </xf>
    <xf numFmtId="0" fontId="16" fillId="37" borderId="19" xfId="0" applyFont="1" applyFill="1" applyBorder="1" applyAlignment="1">
      <alignment horizontal="center" vertical="center" wrapText="1"/>
    </xf>
    <xf numFmtId="0" fontId="16" fillId="39" borderId="22" xfId="0" applyFont="1" applyFill="1" applyBorder="1" applyAlignment="1">
      <alignment horizontal="center" vertical="center"/>
    </xf>
    <xf numFmtId="0" fontId="76" fillId="33" borderId="10" xfId="0" applyFont="1" applyFill="1" applyBorder="1" applyAlignment="1">
      <alignment horizontal="center" vertical="center"/>
    </xf>
    <xf numFmtId="0" fontId="16" fillId="37" borderId="25" xfId="0" applyFont="1" applyFill="1" applyBorder="1" applyAlignment="1">
      <alignment horizontal="center" vertical="center"/>
    </xf>
    <xf numFmtId="0" fontId="16" fillId="37" borderId="26" xfId="0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 wrapText="1"/>
    </xf>
    <xf numFmtId="0" fontId="76" fillId="36" borderId="15" xfId="0" applyFont="1" applyFill="1" applyBorder="1" applyAlignment="1">
      <alignment horizontal="center" vertical="center" textRotation="90"/>
    </xf>
    <xf numFmtId="0" fontId="75" fillId="33" borderId="10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13" fillId="39" borderId="17" xfId="0" applyFont="1" applyFill="1" applyBorder="1" applyAlignment="1">
      <alignment horizontal="center" vertical="center"/>
    </xf>
    <xf numFmtId="0" fontId="75" fillId="33" borderId="12" xfId="0" applyFont="1" applyFill="1" applyBorder="1" applyAlignment="1">
      <alignment horizontal="center" vertical="center"/>
    </xf>
    <xf numFmtId="0" fontId="81" fillId="36" borderId="10" xfId="0" applyFont="1" applyFill="1" applyBorder="1" applyAlignment="1">
      <alignment horizontal="center" vertical="center" textRotation="90"/>
    </xf>
    <xf numFmtId="0" fontId="85" fillId="0" borderId="0" xfId="0" applyFont="1" applyAlignment="1">
      <alignment/>
    </xf>
    <xf numFmtId="49" fontId="75" fillId="42" borderId="10" xfId="0" applyNumberFormat="1" applyFont="1" applyFill="1" applyBorder="1" applyAlignment="1">
      <alignment horizontal="center" vertical="center"/>
    </xf>
    <xf numFmtId="164" fontId="75" fillId="42" borderId="10" xfId="0" applyNumberFormat="1" applyFont="1" applyFill="1" applyBorder="1" applyAlignment="1">
      <alignment horizontal="center" vertical="center"/>
    </xf>
    <xf numFmtId="49" fontId="75" fillId="42" borderId="13" xfId="0" applyNumberFormat="1" applyFont="1" applyFill="1" applyBorder="1" applyAlignment="1">
      <alignment horizontal="center" vertical="center"/>
    </xf>
    <xf numFmtId="49" fontId="75" fillId="42" borderId="14" xfId="0" applyNumberFormat="1" applyFont="1" applyFill="1" applyBorder="1" applyAlignment="1">
      <alignment horizontal="center" vertical="center"/>
    </xf>
    <xf numFmtId="49" fontId="75" fillId="9" borderId="10" xfId="0" applyNumberFormat="1" applyFont="1" applyFill="1" applyBorder="1" applyAlignment="1">
      <alignment horizontal="center" vertical="center"/>
    </xf>
    <xf numFmtId="164" fontId="75" fillId="9" borderId="10" xfId="0" applyNumberFormat="1" applyFont="1" applyFill="1" applyBorder="1" applyAlignment="1">
      <alignment horizontal="center" vertical="center"/>
    </xf>
    <xf numFmtId="49" fontId="75" fillId="9" borderId="13" xfId="0" applyNumberFormat="1" applyFont="1" applyFill="1" applyBorder="1" applyAlignment="1">
      <alignment horizontal="center" vertical="center"/>
    </xf>
    <xf numFmtId="49" fontId="75" fillId="9" borderId="14" xfId="0" applyNumberFormat="1" applyFont="1" applyFill="1" applyBorder="1" applyAlignment="1">
      <alignment horizontal="center" vertical="center"/>
    </xf>
    <xf numFmtId="0" fontId="78" fillId="0" borderId="0" xfId="0" applyFont="1" applyAlignment="1">
      <alignment horizontal="center"/>
    </xf>
    <xf numFmtId="0" fontId="16" fillId="33" borderId="16" xfId="0" applyFont="1" applyFill="1" applyBorder="1" applyAlignment="1">
      <alignment horizontal="center" vertical="center"/>
    </xf>
    <xf numFmtId="49" fontId="16" fillId="33" borderId="16" xfId="0" applyNumberFormat="1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81" fillId="36" borderId="12" xfId="0" applyFont="1" applyFill="1" applyBorder="1" applyAlignment="1">
      <alignment horizontal="center" vertical="center" textRotation="90"/>
    </xf>
    <xf numFmtId="0" fontId="75" fillId="34" borderId="10" xfId="0" applyFont="1" applyFill="1" applyBorder="1" applyAlignment="1">
      <alignment horizontal="center" vertical="center"/>
    </xf>
    <xf numFmtId="0" fontId="81" fillId="36" borderId="13" xfId="0" applyFont="1" applyFill="1" applyBorder="1" applyAlignment="1">
      <alignment horizontal="center" vertical="center" textRotation="90"/>
    </xf>
    <xf numFmtId="0" fontId="81" fillId="36" borderId="23" xfId="0" applyFont="1" applyFill="1" applyBorder="1" applyAlignment="1">
      <alignment horizontal="center" vertical="center" textRotation="90"/>
    </xf>
    <xf numFmtId="0" fontId="81" fillId="36" borderId="10" xfId="0" applyFont="1" applyFill="1" applyBorder="1" applyAlignment="1">
      <alignment vertical="center" textRotation="90" wrapText="1"/>
    </xf>
    <xf numFmtId="0" fontId="17" fillId="33" borderId="12" xfId="0" applyFont="1" applyFill="1" applyBorder="1" applyAlignment="1">
      <alignment horizontal="center" vertical="center"/>
    </xf>
    <xf numFmtId="0" fontId="76" fillId="36" borderId="10" xfId="0" applyFont="1" applyFill="1" applyBorder="1" applyAlignment="1">
      <alignment horizontal="center" textRotation="90"/>
    </xf>
    <xf numFmtId="0" fontId="16" fillId="39" borderId="19" xfId="0" applyFont="1" applyFill="1" applyBorder="1" applyAlignment="1">
      <alignment horizontal="center" vertical="center" wrapText="1"/>
    </xf>
    <xf numFmtId="0" fontId="16" fillId="39" borderId="19" xfId="0" applyFont="1" applyFill="1" applyBorder="1" applyAlignment="1">
      <alignment horizontal="center" vertical="center"/>
    </xf>
    <xf numFmtId="49" fontId="16" fillId="39" borderId="19" xfId="0" applyNumberFormat="1" applyFont="1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17" fillId="40" borderId="13" xfId="0" applyFont="1" applyFill="1" applyBorder="1" applyAlignment="1">
      <alignment horizontal="center" vertical="center"/>
    </xf>
    <xf numFmtId="0" fontId="17" fillId="40" borderId="14" xfId="0" applyFont="1" applyFill="1" applyBorder="1" applyAlignment="1">
      <alignment horizontal="center" vertical="center"/>
    </xf>
    <xf numFmtId="0" fontId="15" fillId="33" borderId="27" xfId="0" applyFont="1" applyFill="1" applyBorder="1" applyAlignment="1">
      <alignment horizontal="center" vertical="center"/>
    </xf>
    <xf numFmtId="0" fontId="17" fillId="39" borderId="27" xfId="52" applyFont="1" applyFill="1" applyBorder="1" applyAlignment="1">
      <alignment horizontal="center" vertical="center"/>
      <protection/>
    </xf>
    <xf numFmtId="0" fontId="17" fillId="37" borderId="27" xfId="52" applyFont="1" applyFill="1" applyBorder="1" applyAlignment="1">
      <alignment horizontal="center" vertical="center"/>
      <protection/>
    </xf>
    <xf numFmtId="0" fontId="17" fillId="40" borderId="28" xfId="0" applyFont="1" applyFill="1" applyBorder="1" applyAlignment="1">
      <alignment horizontal="center" vertical="center"/>
    </xf>
    <xf numFmtId="0" fontId="17" fillId="40" borderId="27" xfId="0" applyFont="1" applyFill="1" applyBorder="1" applyAlignment="1">
      <alignment horizontal="center" vertical="center"/>
    </xf>
    <xf numFmtId="0" fontId="17" fillId="39" borderId="13" xfId="53" applyFont="1" applyFill="1" applyBorder="1" applyAlignment="1">
      <alignment horizontal="center" vertical="center"/>
      <protection/>
    </xf>
    <xf numFmtId="0" fontId="17" fillId="36" borderId="13" xfId="0" applyFont="1" applyFill="1" applyBorder="1" applyAlignment="1">
      <alignment horizontal="center" vertical="center"/>
    </xf>
    <xf numFmtId="0" fontId="17" fillId="39" borderId="14" xfId="53" applyFont="1" applyFill="1" applyBorder="1" applyAlignment="1">
      <alignment horizontal="center" vertical="center"/>
      <protection/>
    </xf>
    <xf numFmtId="0" fontId="17" fillId="36" borderId="14" xfId="0" applyFont="1" applyFill="1" applyBorder="1" applyAlignment="1">
      <alignment horizontal="center" vertical="center"/>
    </xf>
    <xf numFmtId="0" fontId="17" fillId="37" borderId="29" xfId="0" applyFont="1" applyFill="1" applyBorder="1" applyAlignment="1">
      <alignment horizontal="center" vertical="center"/>
    </xf>
    <xf numFmtId="0" fontId="17" fillId="39" borderId="30" xfId="53" applyFont="1" applyFill="1" applyBorder="1" applyAlignment="1">
      <alignment horizontal="center" vertical="center"/>
      <protection/>
    </xf>
    <xf numFmtId="0" fontId="17" fillId="37" borderId="31" xfId="0" applyFont="1" applyFill="1" applyBorder="1" applyAlignment="1">
      <alignment horizontal="center" vertical="center"/>
    </xf>
    <xf numFmtId="0" fontId="17" fillId="36" borderId="30" xfId="0" applyFont="1" applyFill="1" applyBorder="1" applyAlignment="1">
      <alignment horizontal="center" vertical="center"/>
    </xf>
    <xf numFmtId="0" fontId="17" fillId="36" borderId="31" xfId="0" applyFont="1" applyFill="1" applyBorder="1" applyAlignment="1">
      <alignment horizontal="center" vertical="center"/>
    </xf>
    <xf numFmtId="0" fontId="17" fillId="39" borderId="31" xfId="53" applyFont="1" applyFill="1" applyBorder="1" applyAlignment="1">
      <alignment horizontal="center" vertical="center"/>
      <protection/>
    </xf>
    <xf numFmtId="0" fontId="17" fillId="40" borderId="30" xfId="0" applyFont="1" applyFill="1" applyBorder="1" applyAlignment="1">
      <alignment horizontal="center" vertical="center"/>
    </xf>
    <xf numFmtId="0" fontId="17" fillId="40" borderId="31" xfId="0" applyFont="1" applyFill="1" applyBorder="1" applyAlignment="1">
      <alignment horizontal="center" vertical="center"/>
    </xf>
    <xf numFmtId="0" fontId="17" fillId="37" borderId="32" xfId="0" applyFont="1" applyFill="1" applyBorder="1" applyAlignment="1">
      <alignment horizontal="center" vertical="center"/>
    </xf>
    <xf numFmtId="0" fontId="17" fillId="33" borderId="27" xfId="0" applyFont="1" applyFill="1" applyBorder="1" applyAlignment="1">
      <alignment horizontal="center" vertical="center"/>
    </xf>
    <xf numFmtId="0" fontId="17" fillId="36" borderId="28" xfId="0" applyFont="1" applyFill="1" applyBorder="1" applyAlignment="1">
      <alignment horizontal="center" vertical="center"/>
    </xf>
    <xf numFmtId="0" fontId="17" fillId="36" borderId="27" xfId="0" applyFont="1" applyFill="1" applyBorder="1" applyAlignment="1">
      <alignment horizontal="center" vertical="center"/>
    </xf>
    <xf numFmtId="0" fontId="17" fillId="37" borderId="33" xfId="0" applyFont="1" applyFill="1" applyBorder="1" applyAlignment="1">
      <alignment horizontal="center" vertical="center"/>
    </xf>
    <xf numFmtId="49" fontId="17" fillId="40" borderId="13" xfId="0" applyNumberFormat="1" applyFont="1" applyFill="1" applyBorder="1" applyAlignment="1">
      <alignment horizontal="center" vertical="center"/>
    </xf>
    <xf numFmtId="49" fontId="11" fillId="36" borderId="13" xfId="0" applyNumberFormat="1" applyFont="1" applyFill="1" applyBorder="1" applyAlignment="1">
      <alignment horizontal="center" vertical="center"/>
    </xf>
    <xf numFmtId="49" fontId="17" fillId="40" borderId="14" xfId="0" applyNumberFormat="1" applyFont="1" applyFill="1" applyBorder="1" applyAlignment="1">
      <alignment horizontal="center" vertical="center"/>
    </xf>
    <xf numFmtId="49" fontId="11" fillId="36" borderId="14" xfId="0" applyNumberFormat="1" applyFont="1" applyFill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39" borderId="27" xfId="0" applyFont="1" applyFill="1" applyBorder="1" applyAlignment="1">
      <alignment horizontal="center" vertical="center"/>
    </xf>
    <xf numFmtId="49" fontId="17" fillId="40" borderId="28" xfId="0" applyNumberFormat="1" applyFont="1" applyFill="1" applyBorder="1" applyAlignment="1">
      <alignment horizontal="center" vertical="center"/>
    </xf>
    <xf numFmtId="49" fontId="17" fillId="40" borderId="27" xfId="0" applyNumberFormat="1" applyFont="1" applyFill="1" applyBorder="1" applyAlignment="1">
      <alignment horizontal="center" vertical="center"/>
    </xf>
    <xf numFmtId="49" fontId="11" fillId="36" borderId="28" xfId="0" applyNumberFormat="1" applyFont="1" applyFill="1" applyBorder="1" applyAlignment="1">
      <alignment horizontal="center" vertical="center"/>
    </xf>
    <xf numFmtId="49" fontId="11" fillId="36" borderId="27" xfId="0" applyNumberFormat="1" applyFont="1" applyFill="1" applyBorder="1" applyAlignment="1">
      <alignment horizontal="center" vertical="center"/>
    </xf>
    <xf numFmtId="0" fontId="75" fillId="0" borderId="13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/>
    </xf>
    <xf numFmtId="0" fontId="86" fillId="37" borderId="17" xfId="0" applyFont="1" applyFill="1" applyBorder="1" applyAlignment="1">
      <alignment horizontal="center" vertical="center"/>
    </xf>
    <xf numFmtId="0" fontId="87" fillId="33" borderId="10" xfId="0" applyFont="1" applyFill="1" applyBorder="1" applyAlignment="1">
      <alignment horizontal="center" vertical="center"/>
    </xf>
    <xf numFmtId="0" fontId="87" fillId="33" borderId="12" xfId="0" applyFont="1" applyFill="1" applyBorder="1" applyAlignment="1">
      <alignment horizontal="center" vertical="center"/>
    </xf>
    <xf numFmtId="0" fontId="87" fillId="33" borderId="14" xfId="0" applyFont="1" applyFill="1" applyBorder="1" applyAlignment="1">
      <alignment horizontal="center" vertical="center"/>
    </xf>
    <xf numFmtId="0" fontId="87" fillId="33" borderId="15" xfId="0" applyFont="1" applyFill="1" applyBorder="1" applyAlignment="1">
      <alignment horizontal="center" vertical="center"/>
    </xf>
    <xf numFmtId="0" fontId="81" fillId="33" borderId="10" xfId="0" applyFont="1" applyFill="1" applyBorder="1" applyAlignment="1">
      <alignment vertical="center"/>
    </xf>
    <xf numFmtId="0" fontId="81" fillId="0" borderId="13" xfId="0" applyFont="1" applyBorder="1" applyAlignment="1">
      <alignment vertical="center"/>
    </xf>
    <xf numFmtId="0" fontId="20" fillId="33" borderId="10" xfId="0" applyFont="1" applyFill="1" applyBorder="1" applyAlignment="1">
      <alignment horizontal="center" vertical="center" wrapText="1"/>
    </xf>
    <xf numFmtId="0" fontId="16" fillId="41" borderId="16" xfId="0" applyFont="1" applyFill="1" applyBorder="1" applyAlignment="1">
      <alignment horizontal="center" vertical="center" wrapText="1"/>
    </xf>
    <xf numFmtId="49" fontId="16" fillId="41" borderId="16" xfId="0" applyNumberFormat="1" applyFont="1" applyFill="1" applyBorder="1" applyAlignment="1">
      <alignment horizontal="center" vertical="center"/>
    </xf>
    <xf numFmtId="0" fontId="16" fillId="41" borderId="17" xfId="0" applyFont="1" applyFill="1" applyBorder="1" applyAlignment="1">
      <alignment horizontal="center" vertical="center"/>
    </xf>
    <xf numFmtId="0" fontId="16" fillId="41" borderId="10" xfId="52" applyFont="1" applyFill="1" applyBorder="1" applyAlignment="1">
      <alignment horizontal="center" vertical="center" wrapText="1"/>
      <protection/>
    </xf>
    <xf numFmtId="49" fontId="16" fillId="41" borderId="10" xfId="52" applyNumberFormat="1" applyFont="1" applyFill="1" applyBorder="1" applyAlignment="1">
      <alignment horizontal="center" vertical="center"/>
      <protection/>
    </xf>
    <xf numFmtId="0" fontId="16" fillId="41" borderId="22" xfId="0" applyFont="1" applyFill="1" applyBorder="1" applyAlignment="1">
      <alignment horizontal="center" vertical="center"/>
    </xf>
    <xf numFmtId="0" fontId="64" fillId="41" borderId="16" xfId="0" applyFont="1" applyFill="1" applyBorder="1" applyAlignment="1">
      <alignment horizontal="center" vertical="center" wrapText="1"/>
    </xf>
    <xf numFmtId="0" fontId="64" fillId="41" borderId="16" xfId="0" applyFont="1" applyFill="1" applyBorder="1" applyAlignment="1">
      <alignment horizontal="center" vertical="center"/>
    </xf>
    <xf numFmtId="49" fontId="64" fillId="41" borderId="16" xfId="0" applyNumberFormat="1" applyFont="1" applyFill="1" applyBorder="1" applyAlignment="1">
      <alignment horizontal="center" vertical="center"/>
    </xf>
    <xf numFmtId="0" fontId="64" fillId="41" borderId="17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 wrapText="1"/>
    </xf>
    <xf numFmtId="49" fontId="16" fillId="35" borderId="16" xfId="0" applyNumberFormat="1" applyFont="1" applyFill="1" applyBorder="1" applyAlignment="1">
      <alignment horizontal="center" vertical="center"/>
    </xf>
    <xf numFmtId="0" fontId="16" fillId="35" borderId="17" xfId="0" applyFont="1" applyFill="1" applyBorder="1" applyAlignment="1">
      <alignment horizontal="center" vertical="center"/>
    </xf>
    <xf numFmtId="0" fontId="16" fillId="41" borderId="16" xfId="52" applyFont="1" applyFill="1" applyBorder="1" applyAlignment="1">
      <alignment horizontal="center" vertical="center" wrapText="1"/>
      <protection/>
    </xf>
    <xf numFmtId="0" fontId="16" fillId="41" borderId="16" xfId="52" applyFont="1" applyFill="1" applyBorder="1" applyAlignment="1">
      <alignment horizontal="center" vertical="center"/>
      <protection/>
    </xf>
    <xf numFmtId="49" fontId="16" fillId="41" borderId="16" xfId="52" applyNumberFormat="1" applyFont="1" applyFill="1" applyBorder="1" applyAlignment="1">
      <alignment horizontal="center" vertical="center"/>
      <protection/>
    </xf>
    <xf numFmtId="0" fontId="16" fillId="41" borderId="17" xfId="52" applyFont="1" applyFill="1" applyBorder="1" applyAlignment="1">
      <alignment horizontal="center" vertical="center"/>
      <protection/>
    </xf>
    <xf numFmtId="0" fontId="16" fillId="41" borderId="10" xfId="53" applyFont="1" applyFill="1" applyBorder="1" applyAlignment="1">
      <alignment horizontal="center" vertical="center" wrapText="1"/>
      <protection/>
    </xf>
    <xf numFmtId="0" fontId="16" fillId="41" borderId="10" xfId="53" applyFont="1" applyFill="1" applyBorder="1" applyAlignment="1">
      <alignment horizontal="center" vertical="center"/>
      <protection/>
    </xf>
    <xf numFmtId="49" fontId="16" fillId="41" borderId="10" xfId="53" applyNumberFormat="1" applyFont="1" applyFill="1" applyBorder="1" applyAlignment="1">
      <alignment horizontal="center" vertical="center"/>
      <protection/>
    </xf>
    <xf numFmtId="49" fontId="16" fillId="41" borderId="10" xfId="0" applyNumberFormat="1" applyFont="1" applyFill="1" applyBorder="1" applyAlignment="1">
      <alignment horizontal="center" vertical="center"/>
    </xf>
    <xf numFmtId="0" fontId="16" fillId="41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/>
    </xf>
    <xf numFmtId="49" fontId="16" fillId="35" borderId="10" xfId="0" applyNumberFormat="1" applyFont="1" applyFill="1" applyBorder="1" applyAlignment="1">
      <alignment horizontal="center" vertical="center"/>
    </xf>
    <xf numFmtId="0" fontId="16" fillId="41" borderId="19" xfId="0" applyFont="1" applyFill="1" applyBorder="1" applyAlignment="1">
      <alignment horizontal="center" vertical="center" wrapText="1"/>
    </xf>
    <xf numFmtId="0" fontId="16" fillId="41" borderId="19" xfId="0" applyFont="1" applyFill="1" applyBorder="1" applyAlignment="1">
      <alignment horizontal="center" vertical="center"/>
    </xf>
    <xf numFmtId="49" fontId="16" fillId="41" borderId="19" xfId="0" applyNumberFormat="1" applyFont="1" applyFill="1" applyBorder="1" applyAlignment="1">
      <alignment horizontal="center" vertical="center"/>
    </xf>
    <xf numFmtId="0" fontId="81" fillId="36" borderId="10" xfId="0" applyFont="1" applyFill="1" applyBorder="1" applyAlignment="1">
      <alignment horizontal="center" vertical="center" textRotation="90" wrapText="1"/>
    </xf>
    <xf numFmtId="0" fontId="16" fillId="39" borderId="10" xfId="0" applyFont="1" applyFill="1" applyBorder="1" applyAlignment="1">
      <alignment horizontal="center" vertical="center" wrapText="1"/>
    </xf>
    <xf numFmtId="0" fontId="16" fillId="39" borderId="10" xfId="0" applyFont="1" applyFill="1" applyBorder="1" applyAlignment="1">
      <alignment horizontal="center" vertical="center"/>
    </xf>
    <xf numFmtId="49" fontId="16" fillId="39" borderId="10" xfId="0" applyNumberFormat="1" applyFont="1" applyFill="1" applyBorder="1" applyAlignment="1">
      <alignment horizontal="center" vertical="center"/>
    </xf>
    <xf numFmtId="0" fontId="64" fillId="39" borderId="34" xfId="0" applyFont="1" applyFill="1" applyBorder="1" applyAlignment="1">
      <alignment horizontal="center" vertical="center" wrapText="1"/>
    </xf>
    <xf numFmtId="0" fontId="16" fillId="39" borderId="34" xfId="0" applyFont="1" applyFill="1" applyBorder="1" applyAlignment="1">
      <alignment horizontal="center" vertical="center"/>
    </xf>
    <xf numFmtId="49" fontId="16" fillId="39" borderId="34" xfId="0" applyNumberFormat="1" applyFont="1" applyFill="1" applyBorder="1" applyAlignment="1">
      <alignment horizontal="center" vertical="center"/>
    </xf>
    <xf numFmtId="0" fontId="16" fillId="39" borderId="35" xfId="0" applyFont="1" applyFill="1" applyBorder="1" applyAlignment="1">
      <alignment horizontal="center" vertical="center"/>
    </xf>
    <xf numFmtId="0" fontId="16" fillId="39" borderId="16" xfId="52" applyFont="1" applyFill="1" applyBorder="1" applyAlignment="1">
      <alignment horizontal="center" vertical="center" wrapText="1"/>
      <protection/>
    </xf>
    <xf numFmtId="0" fontId="16" fillId="39" borderId="16" xfId="52" applyFont="1" applyFill="1" applyBorder="1" applyAlignment="1">
      <alignment horizontal="center" vertical="center"/>
      <protection/>
    </xf>
    <xf numFmtId="49" fontId="16" fillId="39" borderId="16" xfId="52" applyNumberFormat="1" applyFont="1" applyFill="1" applyBorder="1" applyAlignment="1">
      <alignment horizontal="center" vertical="center"/>
      <protection/>
    </xf>
    <xf numFmtId="0" fontId="16" fillId="39" borderId="17" xfId="52" applyFont="1" applyFill="1" applyBorder="1" applyAlignment="1">
      <alignment horizontal="center" vertical="center"/>
      <protection/>
    </xf>
    <xf numFmtId="0" fontId="0" fillId="33" borderId="0" xfId="0" applyFill="1" applyAlignment="1">
      <alignment horizontal="center" vertical="center"/>
    </xf>
    <xf numFmtId="0" fontId="20" fillId="41" borderId="10" xfId="52" applyFont="1" applyFill="1" applyBorder="1" applyAlignment="1">
      <alignment horizontal="center" vertical="center" wrapText="1"/>
      <protection/>
    </xf>
    <xf numFmtId="0" fontId="86" fillId="37" borderId="10" xfId="52" applyFont="1" applyFill="1" applyBorder="1" applyAlignment="1">
      <alignment horizontal="center" vertical="center" wrapText="1"/>
      <protection/>
    </xf>
    <xf numFmtId="0" fontId="86" fillId="37" borderId="10" xfId="52" applyFont="1" applyFill="1" applyBorder="1" applyAlignment="1">
      <alignment horizontal="center" vertical="center"/>
      <protection/>
    </xf>
    <xf numFmtId="0" fontId="17" fillId="37" borderId="36" xfId="0" applyFont="1" applyFill="1" applyBorder="1" applyAlignment="1">
      <alignment horizontal="center" vertical="center"/>
    </xf>
    <xf numFmtId="0" fontId="86" fillId="37" borderId="36" xfId="0" applyFont="1" applyFill="1" applyBorder="1" applyAlignment="1">
      <alignment horizontal="center" vertical="center"/>
    </xf>
    <xf numFmtId="0" fontId="17" fillId="37" borderId="37" xfId="0" applyFont="1" applyFill="1" applyBorder="1" applyAlignment="1">
      <alignment horizontal="center" vertical="center"/>
    </xf>
    <xf numFmtId="0" fontId="86" fillId="37" borderId="37" xfId="0" applyFont="1" applyFill="1" applyBorder="1" applyAlignment="1">
      <alignment horizontal="center" vertical="center"/>
    </xf>
    <xf numFmtId="0" fontId="17" fillId="37" borderId="38" xfId="0" applyFont="1" applyFill="1" applyBorder="1" applyAlignment="1">
      <alignment horizontal="center" vertical="center"/>
    </xf>
    <xf numFmtId="0" fontId="16" fillId="41" borderId="26" xfId="0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81" fillId="33" borderId="10" xfId="0" applyFont="1" applyFill="1" applyBorder="1" applyAlignment="1">
      <alignment horizontal="center" vertical="center"/>
    </xf>
    <xf numFmtId="0" fontId="86" fillId="33" borderId="10" xfId="0" applyFont="1" applyFill="1" applyBorder="1" applyAlignment="1">
      <alignment horizontal="center" vertical="center"/>
    </xf>
    <xf numFmtId="0" fontId="86" fillId="39" borderId="10" xfId="52" applyFont="1" applyFill="1" applyBorder="1" applyAlignment="1">
      <alignment horizontal="center" vertical="center"/>
      <protection/>
    </xf>
    <xf numFmtId="0" fontId="86" fillId="37" borderId="10" xfId="0" applyFont="1" applyFill="1" applyBorder="1" applyAlignment="1">
      <alignment horizontal="center" vertical="center"/>
    </xf>
    <xf numFmtId="0" fontId="78" fillId="33" borderId="10" xfId="0" applyFont="1" applyFill="1" applyBorder="1" applyAlignment="1">
      <alignment horizontal="center" vertical="center"/>
    </xf>
    <xf numFmtId="0" fontId="30" fillId="39" borderId="17" xfId="0" applyFont="1" applyFill="1" applyBorder="1" applyAlignment="1">
      <alignment horizontal="center" vertical="center"/>
    </xf>
    <xf numFmtId="0" fontId="13" fillId="39" borderId="10" xfId="52" applyFont="1" applyFill="1" applyBorder="1" applyAlignment="1">
      <alignment horizontal="center" vertical="center" wrapText="1"/>
      <protection/>
    </xf>
    <xf numFmtId="0" fontId="30" fillId="39" borderId="10" xfId="52" applyFont="1" applyFill="1" applyBorder="1" applyAlignment="1">
      <alignment horizontal="center" vertical="center" wrapText="1"/>
      <protection/>
    </xf>
    <xf numFmtId="0" fontId="78" fillId="33" borderId="12" xfId="0" applyFont="1" applyFill="1" applyBorder="1" applyAlignment="1">
      <alignment horizontal="center" vertical="center"/>
    </xf>
    <xf numFmtId="0" fontId="78" fillId="33" borderId="39" xfId="0" applyFont="1" applyFill="1" applyBorder="1" applyAlignment="1">
      <alignment horizontal="center" vertical="center"/>
    </xf>
    <xf numFmtId="0" fontId="30" fillId="39" borderId="16" xfId="0" applyFont="1" applyFill="1" applyBorder="1" applyAlignment="1">
      <alignment horizontal="center" vertical="center"/>
    </xf>
    <xf numFmtId="0" fontId="30" fillId="39" borderId="25" xfId="0" applyFont="1" applyFill="1" applyBorder="1" applyAlignment="1">
      <alignment horizontal="center" vertical="center"/>
    </xf>
    <xf numFmtId="0" fontId="85" fillId="33" borderId="10" xfId="0" applyFont="1" applyFill="1" applyBorder="1" applyAlignment="1">
      <alignment horizontal="center" vertical="center"/>
    </xf>
    <xf numFmtId="0" fontId="85" fillId="33" borderId="12" xfId="0" applyFont="1" applyFill="1" applyBorder="1" applyAlignment="1">
      <alignment horizontal="center" vertical="center"/>
    </xf>
    <xf numFmtId="0" fontId="31" fillId="39" borderId="17" xfId="0" applyFont="1" applyFill="1" applyBorder="1" applyAlignment="1">
      <alignment horizontal="center" vertical="center"/>
    </xf>
    <xf numFmtId="0" fontId="16" fillId="37" borderId="16" xfId="52" applyFont="1" applyFill="1" applyBorder="1" applyAlignment="1">
      <alignment horizontal="center" vertical="center" wrapText="1"/>
      <protection/>
    </xf>
    <xf numFmtId="49" fontId="16" fillId="37" borderId="16" xfId="52" applyNumberFormat="1" applyFont="1" applyFill="1" applyBorder="1" applyAlignment="1">
      <alignment horizontal="center" vertical="center"/>
      <protection/>
    </xf>
    <xf numFmtId="0" fontId="16" fillId="37" borderId="17" xfId="52" applyFont="1" applyFill="1" applyBorder="1" applyAlignment="1">
      <alignment horizontal="center" vertical="center"/>
      <protection/>
    </xf>
    <xf numFmtId="0" fontId="9" fillId="37" borderId="16" xfId="52" applyFill="1" applyBorder="1" applyAlignment="1">
      <alignment horizontal="center" vertical="center"/>
      <protection/>
    </xf>
    <xf numFmtId="0" fontId="85" fillId="33" borderId="14" xfId="0" applyFont="1" applyFill="1" applyBorder="1" applyAlignment="1">
      <alignment horizontal="center" vertical="center"/>
    </xf>
    <xf numFmtId="0" fontId="85" fillId="33" borderId="24" xfId="0" applyFont="1" applyFill="1" applyBorder="1" applyAlignment="1">
      <alignment horizontal="center" vertical="center"/>
    </xf>
    <xf numFmtId="0" fontId="9" fillId="37" borderId="10" xfId="52" applyFill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16" fillId="37" borderId="25" xfId="52" applyFont="1" applyFill="1" applyBorder="1" applyAlignment="1">
      <alignment horizontal="center" vertical="center"/>
      <protection/>
    </xf>
    <xf numFmtId="0" fontId="16" fillId="37" borderId="40" xfId="0" applyFont="1" applyFill="1" applyBorder="1" applyAlignment="1">
      <alignment horizontal="center" vertical="center" wrapText="1"/>
    </xf>
    <xf numFmtId="0" fontId="16" fillId="37" borderId="40" xfId="0" applyFont="1" applyFill="1" applyBorder="1" applyAlignment="1">
      <alignment horizontal="center" vertical="center"/>
    </xf>
    <xf numFmtId="49" fontId="64" fillId="43" borderId="16" xfId="54" applyNumberFormat="1" applyFill="1" applyBorder="1" applyAlignment="1">
      <alignment horizontal="center" vertical="center"/>
      <protection/>
    </xf>
    <xf numFmtId="49" fontId="16" fillId="37" borderId="40" xfId="0" applyNumberFormat="1" applyFont="1" applyFill="1" applyBorder="1" applyAlignment="1">
      <alignment horizontal="center" vertical="center"/>
    </xf>
    <xf numFmtId="0" fontId="16" fillId="37" borderId="41" xfId="0" applyFont="1" applyFill="1" applyBorder="1" applyAlignment="1">
      <alignment horizontal="center" vertical="center"/>
    </xf>
    <xf numFmtId="0" fontId="17" fillId="39" borderId="17" xfId="0" applyFont="1" applyFill="1" applyBorder="1" applyAlignment="1">
      <alignment horizontal="center" vertical="center"/>
    </xf>
    <xf numFmtId="0" fontId="16" fillId="37" borderId="15" xfId="0" applyFont="1" applyFill="1" applyBorder="1" applyAlignment="1">
      <alignment horizontal="center" vertical="center" wrapText="1"/>
    </xf>
    <xf numFmtId="0" fontId="16" fillId="37" borderId="15" xfId="0" applyFont="1" applyFill="1" applyBorder="1" applyAlignment="1">
      <alignment horizontal="center" vertical="center"/>
    </xf>
    <xf numFmtId="49" fontId="16" fillId="37" borderId="15" xfId="0" applyNumberFormat="1" applyFont="1" applyFill="1" applyBorder="1" applyAlignment="1">
      <alignment horizontal="center" vertical="center"/>
    </xf>
    <xf numFmtId="0" fontId="17" fillId="37" borderId="15" xfId="0" applyFont="1" applyFill="1" applyBorder="1" applyAlignment="1">
      <alignment horizontal="center" vertical="center"/>
    </xf>
    <xf numFmtId="0" fontId="64" fillId="43" borderId="10" xfId="54" applyFill="1" applyBorder="1" applyAlignment="1">
      <alignment horizontal="center" vertical="center" wrapText="1"/>
      <protection/>
    </xf>
    <xf numFmtId="0" fontId="64" fillId="43" borderId="10" xfId="54" applyFill="1" applyBorder="1" applyAlignment="1">
      <alignment horizontal="center" vertical="center"/>
      <protection/>
    </xf>
    <xf numFmtId="49" fontId="64" fillId="43" borderId="10" xfId="54" applyNumberFormat="1" applyFill="1" applyBorder="1" applyAlignment="1">
      <alignment horizontal="center" vertical="center"/>
      <protection/>
    </xf>
    <xf numFmtId="0" fontId="64" fillId="0" borderId="10" xfId="54" applyBorder="1" applyAlignment="1">
      <alignment horizontal="center"/>
      <protection/>
    </xf>
    <xf numFmtId="0" fontId="17" fillId="37" borderId="13" xfId="0" applyFont="1" applyFill="1" applyBorder="1" applyAlignment="1">
      <alignment horizontal="center" vertical="center"/>
    </xf>
    <xf numFmtId="0" fontId="17" fillId="39" borderId="42" xfId="0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/>
    </xf>
    <xf numFmtId="0" fontId="15" fillId="33" borderId="43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0" fontId="81" fillId="36" borderId="13" xfId="0" applyFont="1" applyFill="1" applyBorder="1" applyAlignment="1">
      <alignment horizontal="center" vertical="center"/>
    </xf>
    <xf numFmtId="0" fontId="81" fillId="36" borderId="18" xfId="0" applyFont="1" applyFill="1" applyBorder="1" applyAlignment="1">
      <alignment horizontal="center" vertical="center"/>
    </xf>
    <xf numFmtId="0" fontId="81" fillId="36" borderId="14" xfId="0" applyFont="1" applyFill="1" applyBorder="1" applyAlignment="1">
      <alignment horizontal="center" vertical="center"/>
    </xf>
    <xf numFmtId="0" fontId="17" fillId="39" borderId="10" xfId="52" applyFont="1" applyFill="1" applyBorder="1" applyAlignment="1">
      <alignment horizontal="center" vertical="center" wrapText="1"/>
      <protection/>
    </xf>
    <xf numFmtId="0" fontId="15" fillId="6" borderId="28" xfId="0" applyFont="1" applyFill="1" applyBorder="1" applyAlignment="1">
      <alignment horizontal="center" vertical="center"/>
    </xf>
    <xf numFmtId="0" fontId="17" fillId="38" borderId="44" xfId="0" applyFont="1" applyFill="1" applyBorder="1" applyAlignment="1">
      <alignment horizontal="center" vertical="center"/>
    </xf>
    <xf numFmtId="0" fontId="17" fillId="38" borderId="28" xfId="52" applyFont="1" applyFill="1" applyBorder="1" applyAlignment="1">
      <alignment horizontal="center" vertical="center"/>
      <protection/>
    </xf>
    <xf numFmtId="0" fontId="17" fillId="38" borderId="10" xfId="0" applyFont="1" applyFill="1" applyBorder="1" applyAlignment="1">
      <alignment horizontal="center" vertical="center"/>
    </xf>
    <xf numFmtId="0" fontId="15" fillId="6" borderId="10" xfId="0" applyFont="1" applyFill="1" applyBorder="1" applyAlignment="1">
      <alignment horizontal="center" vertical="center"/>
    </xf>
    <xf numFmtId="0" fontId="17" fillId="38" borderId="17" xfId="0" applyFont="1" applyFill="1" applyBorder="1" applyAlignment="1">
      <alignment horizontal="center" vertical="center"/>
    </xf>
    <xf numFmtId="0" fontId="17" fillId="38" borderId="10" xfId="52" applyFont="1" applyFill="1" applyBorder="1" applyAlignment="1">
      <alignment horizontal="center" vertical="center"/>
      <protection/>
    </xf>
    <xf numFmtId="0" fontId="17" fillId="38" borderId="22" xfId="0" applyFont="1" applyFill="1" applyBorder="1" applyAlignment="1">
      <alignment horizontal="center" vertical="center"/>
    </xf>
    <xf numFmtId="0" fontId="17" fillId="38" borderId="15" xfId="0" applyFont="1" applyFill="1" applyBorder="1" applyAlignment="1">
      <alignment horizontal="center" vertical="center"/>
    </xf>
    <xf numFmtId="0" fontId="17" fillId="38" borderId="45" xfId="0" applyFont="1" applyFill="1" applyBorder="1" applyAlignment="1">
      <alignment horizontal="center" vertical="center"/>
    </xf>
    <xf numFmtId="0" fontId="88" fillId="38" borderId="10" xfId="52" applyFont="1" applyFill="1" applyBorder="1" applyAlignment="1">
      <alignment horizontal="center" vertical="center"/>
      <protection/>
    </xf>
    <xf numFmtId="0" fontId="17" fillId="37" borderId="10" xfId="52" applyFont="1" applyFill="1" applyBorder="1" applyAlignment="1">
      <alignment horizontal="center" vertical="center" wrapText="1"/>
      <protection/>
    </xf>
    <xf numFmtId="49" fontId="17" fillId="37" borderId="10" xfId="52" applyNumberFormat="1" applyFont="1" applyFill="1" applyBorder="1" applyAlignment="1">
      <alignment horizontal="center" vertical="center"/>
      <protection/>
    </xf>
    <xf numFmtId="0" fontId="17" fillId="39" borderId="33" xfId="0" applyFont="1" applyFill="1" applyBorder="1" applyAlignment="1">
      <alignment horizontal="center" vertical="center"/>
    </xf>
    <xf numFmtId="0" fontId="13" fillId="38" borderId="46" xfId="0" applyFont="1" applyFill="1" applyBorder="1" applyAlignment="1">
      <alignment horizontal="center" vertical="center"/>
    </xf>
    <xf numFmtId="0" fontId="17" fillId="38" borderId="46" xfId="0" applyFont="1" applyFill="1" applyBorder="1" applyAlignment="1">
      <alignment horizontal="center" vertical="center"/>
    </xf>
    <xf numFmtId="0" fontId="17" fillId="39" borderId="47" xfId="0" applyFont="1" applyFill="1" applyBorder="1" applyAlignment="1">
      <alignment horizontal="center" vertical="center"/>
    </xf>
    <xf numFmtId="0" fontId="17" fillId="39" borderId="22" xfId="0" applyFont="1" applyFill="1" applyBorder="1" applyAlignment="1">
      <alignment horizontal="center" vertical="center"/>
    </xf>
    <xf numFmtId="0" fontId="17" fillId="39" borderId="15" xfId="0" applyFont="1" applyFill="1" applyBorder="1" applyAlignment="1">
      <alignment horizontal="center" vertical="center"/>
    </xf>
    <xf numFmtId="0" fontId="86" fillId="39" borderId="17" xfId="0" applyFont="1" applyFill="1" applyBorder="1" applyAlignment="1">
      <alignment horizontal="center" vertical="center"/>
    </xf>
    <xf numFmtId="0" fontId="17" fillId="39" borderId="29" xfId="0" applyFont="1" applyFill="1" applyBorder="1" applyAlignment="1">
      <alignment horizontal="center" vertical="center"/>
    </xf>
    <xf numFmtId="0" fontId="13" fillId="38" borderId="14" xfId="52" applyFont="1" applyFill="1" applyBorder="1" applyAlignment="1">
      <alignment horizontal="center" vertical="center"/>
      <protection/>
    </xf>
    <xf numFmtId="0" fontId="17" fillId="38" borderId="14" xfId="52" applyFont="1" applyFill="1" applyBorder="1" applyAlignment="1">
      <alignment horizontal="center" vertical="center"/>
      <protection/>
    </xf>
    <xf numFmtId="0" fontId="17" fillId="38" borderId="48" xfId="0" applyFont="1" applyFill="1" applyBorder="1" applyAlignment="1">
      <alignment horizontal="center" vertical="center"/>
    </xf>
    <xf numFmtId="0" fontId="17" fillId="38" borderId="14" xfId="0" applyFont="1" applyFill="1" applyBorder="1" applyAlignment="1">
      <alignment horizontal="center" vertical="center"/>
    </xf>
    <xf numFmtId="0" fontId="17" fillId="38" borderId="49" xfId="0" applyFont="1" applyFill="1" applyBorder="1" applyAlignment="1">
      <alignment horizontal="center" vertical="center"/>
    </xf>
    <xf numFmtId="0" fontId="17" fillId="6" borderId="44" xfId="0" applyFont="1" applyFill="1" applyBorder="1" applyAlignment="1">
      <alignment horizontal="center" vertical="center"/>
    </xf>
    <xf numFmtId="0" fontId="17" fillId="38" borderId="28" xfId="0" applyFont="1" applyFill="1" applyBorder="1" applyAlignment="1">
      <alignment horizontal="center" vertical="center"/>
    </xf>
    <xf numFmtId="0" fontId="17" fillId="6" borderId="17" xfId="0" applyFont="1" applyFill="1" applyBorder="1" applyAlignment="1">
      <alignment horizontal="center" vertical="center"/>
    </xf>
    <xf numFmtId="0" fontId="17" fillId="6" borderId="46" xfId="0" applyFont="1" applyFill="1" applyBorder="1" applyAlignment="1">
      <alignment horizontal="center" vertical="center"/>
    </xf>
    <xf numFmtId="0" fontId="13" fillId="38" borderId="14" xfId="0" applyFont="1" applyFill="1" applyBorder="1" applyAlignment="1">
      <alignment horizontal="center" vertical="center"/>
    </xf>
    <xf numFmtId="0" fontId="17" fillId="38" borderId="30" xfId="53" applyFont="1" applyFill="1" applyBorder="1" applyAlignment="1">
      <alignment horizontal="center" vertical="center"/>
      <protection/>
    </xf>
    <xf numFmtId="0" fontId="17" fillId="38" borderId="10" xfId="53" applyFont="1" applyFill="1" applyBorder="1" applyAlignment="1">
      <alignment horizontal="center" vertical="center"/>
      <protection/>
    </xf>
    <xf numFmtId="0" fontId="13" fillId="38" borderId="14" xfId="53" applyFont="1" applyFill="1" applyBorder="1" applyAlignment="1">
      <alignment horizontal="center" vertical="center"/>
      <protection/>
    </xf>
    <xf numFmtId="0" fontId="17" fillId="38" borderId="50" xfId="0" applyFont="1" applyFill="1" applyBorder="1" applyAlignment="1">
      <alignment horizontal="center" vertical="center"/>
    </xf>
    <xf numFmtId="0" fontId="17" fillId="38" borderId="51" xfId="0" applyFont="1" applyFill="1" applyBorder="1" applyAlignment="1">
      <alignment horizontal="center" vertical="center"/>
    </xf>
    <xf numFmtId="0" fontId="17" fillId="38" borderId="30" xfId="0" applyFont="1" applyFill="1" applyBorder="1" applyAlignment="1">
      <alignment horizontal="center" vertical="center"/>
    </xf>
    <xf numFmtId="0" fontId="17" fillId="38" borderId="36" xfId="0" applyFont="1" applyFill="1" applyBorder="1" applyAlignment="1">
      <alignment horizontal="center" vertical="center"/>
    </xf>
    <xf numFmtId="0" fontId="17" fillId="38" borderId="37" xfId="0" applyFont="1" applyFill="1" applyBorder="1" applyAlignment="1">
      <alignment horizontal="center" vertical="center"/>
    </xf>
    <xf numFmtId="0" fontId="17" fillId="38" borderId="52" xfId="0" applyFont="1" applyFill="1" applyBorder="1" applyAlignment="1">
      <alignment horizontal="center" vertical="center"/>
    </xf>
    <xf numFmtId="0" fontId="17" fillId="38" borderId="53" xfId="0" applyFont="1" applyFill="1" applyBorder="1" applyAlignment="1">
      <alignment horizontal="center" vertical="center"/>
    </xf>
    <xf numFmtId="0" fontId="87" fillId="38" borderId="45" xfId="0" applyFont="1" applyFill="1" applyBorder="1" applyAlignment="1">
      <alignment horizontal="center" vertical="center"/>
    </xf>
    <xf numFmtId="0" fontId="17" fillId="6" borderId="28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14" xfId="0" applyFont="1" applyFill="1" applyBorder="1" applyAlignment="1">
      <alignment horizontal="center" vertical="center"/>
    </xf>
    <xf numFmtId="0" fontId="13" fillId="6" borderId="14" xfId="0" applyFont="1" applyFill="1" applyBorder="1" applyAlignment="1">
      <alignment horizontal="center" vertical="center"/>
    </xf>
    <xf numFmtId="0" fontId="73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76" fillId="36" borderId="10" xfId="0" applyFont="1" applyFill="1" applyBorder="1" applyAlignment="1">
      <alignment horizontal="center" vertical="center"/>
    </xf>
    <xf numFmtId="0" fontId="76" fillId="36" borderId="10" xfId="0" applyFont="1" applyFill="1" applyBorder="1" applyAlignment="1">
      <alignment horizontal="center" vertical="center" wrapText="1"/>
    </xf>
    <xf numFmtId="0" fontId="73" fillId="0" borderId="10" xfId="0" applyFont="1" applyBorder="1" applyAlignment="1">
      <alignment vertical="center"/>
    </xf>
    <xf numFmtId="0" fontId="78" fillId="0" borderId="13" xfId="0" applyFont="1" applyBorder="1" applyAlignment="1">
      <alignment horizontal="center"/>
    </xf>
    <xf numFmtId="0" fontId="78" fillId="0" borderId="18" xfId="0" applyFont="1" applyBorder="1" applyAlignment="1">
      <alignment horizontal="center"/>
    </xf>
    <xf numFmtId="0" fontId="78" fillId="0" borderId="14" xfId="0" applyFont="1" applyBorder="1" applyAlignment="1">
      <alignment horizontal="center"/>
    </xf>
    <xf numFmtId="0" fontId="76" fillId="0" borderId="10" xfId="0" applyFont="1" applyBorder="1" applyAlignment="1">
      <alignment horizontal="center"/>
    </xf>
    <xf numFmtId="0" fontId="17" fillId="39" borderId="13" xfId="52" applyFont="1" applyFill="1" applyBorder="1" applyAlignment="1">
      <alignment horizontal="center" vertical="center"/>
      <protection/>
    </xf>
    <xf numFmtId="0" fontId="17" fillId="39" borderId="19" xfId="0" applyFont="1" applyFill="1" applyBorder="1" applyAlignment="1">
      <alignment horizontal="center" vertical="center"/>
    </xf>
    <xf numFmtId="0" fontId="17" fillId="39" borderId="16" xfId="0" applyFont="1" applyFill="1" applyBorder="1" applyAlignment="1">
      <alignment horizontal="center" vertical="center"/>
    </xf>
    <xf numFmtId="0" fontId="78" fillId="0" borderId="54" xfId="0" applyFont="1" applyBorder="1" applyAlignment="1">
      <alignment horizontal="center"/>
    </xf>
    <xf numFmtId="0" fontId="17" fillId="39" borderId="32" xfId="0" applyFont="1" applyFill="1" applyBorder="1" applyAlignment="1">
      <alignment horizontal="center" vertical="center"/>
    </xf>
    <xf numFmtId="0" fontId="17" fillId="39" borderId="31" xfId="0" applyFont="1" applyFill="1" applyBorder="1" applyAlignment="1">
      <alignment horizontal="center" vertical="center"/>
    </xf>
    <xf numFmtId="0" fontId="17" fillId="39" borderId="13" xfId="0" applyFont="1" applyFill="1" applyBorder="1" applyAlignment="1">
      <alignment horizontal="center" vertical="center"/>
    </xf>
    <xf numFmtId="0" fontId="17" fillId="39" borderId="55" xfId="0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/>
    </xf>
    <xf numFmtId="0" fontId="17" fillId="33" borderId="17" xfId="0" applyFont="1" applyFill="1" applyBorder="1" applyAlignment="1">
      <alignment horizontal="center" vertical="center"/>
    </xf>
    <xf numFmtId="0" fontId="17" fillId="33" borderId="16" xfId="0" applyFont="1" applyFill="1" applyBorder="1" applyAlignment="1">
      <alignment horizontal="center" vertical="center"/>
    </xf>
    <xf numFmtId="0" fontId="17" fillId="39" borderId="34" xfId="0" applyFont="1" applyFill="1" applyBorder="1" applyAlignment="1">
      <alignment horizontal="center" vertical="center"/>
    </xf>
    <xf numFmtId="49" fontId="17" fillId="39" borderId="17" xfId="0" applyNumberFormat="1" applyFont="1" applyFill="1" applyBorder="1" applyAlignment="1">
      <alignment horizontal="center" vertical="center"/>
    </xf>
    <xf numFmtId="0" fontId="13" fillId="39" borderId="56" xfId="52" applyFont="1" applyFill="1" applyBorder="1" applyAlignment="1">
      <alignment horizontal="center" vertical="center"/>
      <protection/>
    </xf>
    <xf numFmtId="0" fontId="13" fillId="39" borderId="57" xfId="52" applyFont="1" applyFill="1" applyBorder="1" applyAlignment="1">
      <alignment horizontal="center" vertical="center"/>
      <protection/>
    </xf>
    <xf numFmtId="0" fontId="17" fillId="39" borderId="14" xfId="52" applyFont="1" applyFill="1" applyBorder="1" applyAlignment="1">
      <alignment horizontal="center" vertical="center"/>
      <protection/>
    </xf>
    <xf numFmtId="0" fontId="13" fillId="39" borderId="16" xfId="0" applyFont="1" applyFill="1" applyBorder="1" applyAlignment="1">
      <alignment horizontal="center" vertical="center"/>
    </xf>
    <xf numFmtId="0" fontId="13" fillId="39" borderId="46" xfId="0" applyFont="1" applyFill="1" applyBorder="1" applyAlignment="1">
      <alignment horizontal="center" vertical="center"/>
    </xf>
    <xf numFmtId="0" fontId="17" fillId="39" borderId="46" xfId="0" applyFont="1" applyFill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37" borderId="58" xfId="0" applyFont="1" applyFill="1" applyBorder="1" applyAlignment="1">
      <alignment horizontal="center" vertical="center"/>
    </xf>
    <xf numFmtId="0" fontId="16" fillId="37" borderId="0" xfId="0" applyFont="1" applyFill="1" applyAlignment="1">
      <alignment horizontal="center" vertical="center"/>
    </xf>
    <xf numFmtId="0" fontId="64" fillId="43" borderId="15" xfId="54" applyFill="1" applyBorder="1" applyAlignment="1">
      <alignment horizontal="center" vertical="center" wrapText="1"/>
      <protection/>
    </xf>
    <xf numFmtId="0" fontId="64" fillId="43" borderId="15" xfId="54" applyFill="1" applyBorder="1" applyAlignment="1">
      <alignment horizontal="center" vertical="center"/>
      <protection/>
    </xf>
    <xf numFmtId="49" fontId="64" fillId="43" borderId="15" xfId="54" applyNumberFormat="1" applyFill="1" applyBorder="1" applyAlignment="1">
      <alignment horizontal="center" vertical="center"/>
      <protection/>
    </xf>
    <xf numFmtId="0" fontId="64" fillId="0" borderId="15" xfId="54" applyBorder="1" applyAlignment="1">
      <alignment horizontal="center"/>
      <protection/>
    </xf>
    <xf numFmtId="0" fontId="17" fillId="38" borderId="59" xfId="0" applyFont="1" applyFill="1" applyBorder="1" applyAlignment="1">
      <alignment horizontal="center" vertical="center"/>
    </xf>
    <xf numFmtId="0" fontId="20" fillId="39" borderId="10" xfId="52" applyFont="1" applyFill="1" applyBorder="1" applyAlignment="1">
      <alignment horizontal="center" vertical="center" wrapText="1"/>
      <protection/>
    </xf>
    <xf numFmtId="0" fontId="16" fillId="44" borderId="16" xfId="0" applyFont="1" applyFill="1" applyBorder="1" applyAlignment="1">
      <alignment horizontal="center" vertical="center" wrapText="1"/>
    </xf>
    <xf numFmtId="0" fontId="16" fillId="44" borderId="16" xfId="0" applyFont="1" applyFill="1" applyBorder="1" applyAlignment="1">
      <alignment horizontal="center" vertical="center"/>
    </xf>
    <xf numFmtId="49" fontId="16" fillId="44" borderId="16" xfId="0" applyNumberFormat="1" applyFont="1" applyFill="1" applyBorder="1" applyAlignment="1">
      <alignment horizontal="center" vertical="center"/>
    </xf>
    <xf numFmtId="0" fontId="16" fillId="44" borderId="17" xfId="0" applyFont="1" applyFill="1" applyBorder="1" applyAlignment="1">
      <alignment horizontal="center" vertical="center"/>
    </xf>
    <xf numFmtId="0" fontId="16" fillId="44" borderId="10" xfId="52" applyFont="1" applyFill="1" applyBorder="1" applyAlignment="1">
      <alignment horizontal="center" vertical="center" wrapText="1"/>
      <protection/>
    </xf>
    <xf numFmtId="0" fontId="16" fillId="44" borderId="10" xfId="52" applyFont="1" applyFill="1" applyBorder="1" applyAlignment="1">
      <alignment horizontal="center" vertical="center"/>
      <protection/>
    </xf>
    <xf numFmtId="49" fontId="16" fillId="44" borderId="10" xfId="52" applyNumberFormat="1" applyFont="1" applyFill="1" applyBorder="1" applyAlignment="1">
      <alignment horizontal="center" vertical="center"/>
      <protection/>
    </xf>
    <xf numFmtId="0" fontId="13" fillId="37" borderId="16" xfId="0" applyFont="1" applyFill="1" applyBorder="1" applyAlignment="1">
      <alignment horizontal="center" vertical="center"/>
    </xf>
    <xf numFmtId="0" fontId="13" fillId="37" borderId="46" xfId="0" applyFont="1" applyFill="1" applyBorder="1" applyAlignment="1">
      <alignment horizontal="center" vertical="center"/>
    </xf>
    <xf numFmtId="0" fontId="75" fillId="33" borderId="13" xfId="0" applyFont="1" applyFill="1" applyBorder="1" applyAlignment="1">
      <alignment horizontal="center" vertical="center"/>
    </xf>
    <xf numFmtId="0" fontId="16" fillId="44" borderId="46" xfId="0" applyFont="1" applyFill="1" applyBorder="1" applyAlignment="1">
      <alignment horizontal="center" vertical="center"/>
    </xf>
    <xf numFmtId="0" fontId="0" fillId="34" borderId="49" xfId="0" applyFill="1" applyBorder="1" applyAlignment="1">
      <alignment horizontal="center" vertical="center"/>
    </xf>
    <xf numFmtId="0" fontId="16" fillId="44" borderId="10" xfId="0" applyFont="1" applyFill="1" applyBorder="1" applyAlignment="1">
      <alignment horizontal="center" vertical="center" wrapText="1"/>
    </xf>
    <xf numFmtId="0" fontId="16" fillId="44" borderId="10" xfId="0" applyFont="1" applyFill="1" applyBorder="1" applyAlignment="1">
      <alignment horizontal="center" vertical="center"/>
    </xf>
    <xf numFmtId="49" fontId="16" fillId="44" borderId="10" xfId="0" applyNumberFormat="1" applyFont="1" applyFill="1" applyBorder="1" applyAlignment="1">
      <alignment horizontal="center" vertical="center"/>
    </xf>
    <xf numFmtId="0" fontId="16" fillId="37" borderId="60" xfId="0" applyFont="1" applyFill="1" applyBorder="1" applyAlignment="1">
      <alignment horizontal="center" vertical="center"/>
    </xf>
    <xf numFmtId="0" fontId="64" fillId="43" borderId="34" xfId="54" applyFill="1" applyBorder="1" applyAlignment="1">
      <alignment horizontal="center" vertical="center"/>
      <protection/>
    </xf>
    <xf numFmtId="49" fontId="64" fillId="43" borderId="34" xfId="54" applyNumberFormat="1" applyFill="1" applyBorder="1" applyAlignment="1">
      <alignment horizontal="center" vertical="center"/>
      <protection/>
    </xf>
    <xf numFmtId="0" fontId="64" fillId="43" borderId="35" xfId="54" applyFill="1" applyBorder="1" applyAlignment="1">
      <alignment horizontal="center" vertical="center"/>
      <protection/>
    </xf>
    <xf numFmtId="0" fontId="16" fillId="37" borderId="61" xfId="0" applyFont="1" applyFill="1" applyBorder="1" applyAlignment="1">
      <alignment horizontal="center" vertical="center"/>
    </xf>
    <xf numFmtId="0" fontId="0" fillId="33" borderId="62" xfId="0" applyFill="1" applyBorder="1" applyAlignment="1">
      <alignment horizontal="center" vertical="center"/>
    </xf>
    <xf numFmtId="0" fontId="75" fillId="33" borderId="23" xfId="0" applyFont="1" applyFill="1" applyBorder="1" applyAlignment="1">
      <alignment horizontal="center" vertical="center"/>
    </xf>
    <xf numFmtId="0" fontId="78" fillId="33" borderId="14" xfId="0" applyFont="1" applyFill="1" applyBorder="1" applyAlignment="1">
      <alignment horizontal="center" vertical="center"/>
    </xf>
    <xf numFmtId="0" fontId="13" fillId="39" borderId="14" xfId="52" applyFont="1" applyFill="1" applyBorder="1" applyAlignment="1">
      <alignment horizontal="center" vertical="center" wrapText="1"/>
      <protection/>
    </xf>
    <xf numFmtId="0" fontId="16" fillId="38" borderId="22" xfId="0" applyFont="1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17" fillId="37" borderId="10" xfId="0" applyFont="1" applyFill="1" applyBorder="1" applyAlignment="1">
      <alignment vertical="center"/>
    </xf>
    <xf numFmtId="0" fontId="0" fillId="36" borderId="10" xfId="0" applyFill="1" applyBorder="1" applyAlignment="1">
      <alignment horizontal="center" vertical="center"/>
    </xf>
    <xf numFmtId="0" fontId="17" fillId="37" borderId="16" xfId="0" applyFont="1" applyFill="1" applyBorder="1" applyAlignment="1">
      <alignment horizontal="center" vertical="center"/>
    </xf>
    <xf numFmtId="0" fontId="17" fillId="37" borderId="46" xfId="0" applyFont="1" applyFill="1" applyBorder="1" applyAlignment="1">
      <alignment horizontal="center" vertical="center"/>
    </xf>
    <xf numFmtId="0" fontId="17" fillId="39" borderId="63" xfId="0" applyFont="1" applyFill="1" applyBorder="1" applyAlignment="1">
      <alignment horizontal="center" vertical="center"/>
    </xf>
    <xf numFmtId="0" fontId="17" fillId="38" borderId="64" xfId="0" applyFont="1" applyFill="1" applyBorder="1" applyAlignment="1">
      <alignment horizontal="center" vertical="center"/>
    </xf>
    <xf numFmtId="0" fontId="64" fillId="45" borderId="15" xfId="54" applyFill="1" applyBorder="1" applyAlignment="1">
      <alignment horizontal="center" vertical="center" wrapText="1"/>
      <protection/>
    </xf>
    <xf numFmtId="0" fontId="64" fillId="45" borderId="15" xfId="54" applyFill="1" applyBorder="1" applyAlignment="1">
      <alignment horizontal="center" vertical="center"/>
      <protection/>
    </xf>
    <xf numFmtId="49" fontId="64" fillId="45" borderId="15" xfId="54" applyNumberFormat="1" applyFill="1" applyBorder="1" applyAlignment="1">
      <alignment horizontal="center" vertical="center"/>
      <protection/>
    </xf>
    <xf numFmtId="0" fontId="64" fillId="45" borderId="0" xfId="54" applyFill="1" applyAlignment="1">
      <alignment horizontal="center" vertical="center"/>
      <protection/>
    </xf>
    <xf numFmtId="0" fontId="16" fillId="39" borderId="10" xfId="53" applyFont="1" applyFill="1" applyBorder="1" applyAlignment="1">
      <alignment horizontal="center" vertical="center"/>
      <protection/>
    </xf>
    <xf numFmtId="0" fontId="89" fillId="35" borderId="10" xfId="0" applyFont="1" applyFill="1" applyBorder="1" applyAlignment="1">
      <alignment horizontal="center" vertical="center"/>
    </xf>
    <xf numFmtId="49" fontId="16" fillId="41" borderId="25" xfId="0" applyNumberFormat="1" applyFont="1" applyFill="1" applyBorder="1" applyAlignment="1">
      <alignment horizontal="center" vertical="center"/>
    </xf>
    <xf numFmtId="0" fontId="36" fillId="41" borderId="10" xfId="52" applyFont="1" applyFill="1" applyBorder="1" applyAlignment="1">
      <alignment horizontal="center" vertical="center" wrapText="1"/>
      <protection/>
    </xf>
    <xf numFmtId="0" fontId="17" fillId="39" borderId="58" xfId="0" applyFont="1" applyFill="1" applyBorder="1" applyAlignment="1">
      <alignment horizontal="center" vertical="center"/>
    </xf>
    <xf numFmtId="0" fontId="17" fillId="39" borderId="65" xfId="0" applyFont="1" applyFill="1" applyBorder="1" applyAlignment="1">
      <alignment horizontal="center" vertical="center"/>
    </xf>
    <xf numFmtId="0" fontId="64" fillId="43" borderId="66" xfId="54" applyFill="1" applyBorder="1" applyAlignment="1">
      <alignment horizontal="center" vertical="center" wrapText="1"/>
      <protection/>
    </xf>
    <xf numFmtId="0" fontId="64" fillId="43" borderId="66" xfId="54" applyFill="1" applyBorder="1" applyAlignment="1">
      <alignment horizontal="center" vertical="center"/>
      <protection/>
    </xf>
    <xf numFmtId="49" fontId="64" fillId="43" borderId="66" xfId="54" applyNumberFormat="1" applyFill="1" applyBorder="1" applyAlignment="1">
      <alignment horizontal="center" vertical="center"/>
      <protection/>
    </xf>
    <xf numFmtId="0" fontId="64" fillId="43" borderId="67" xfId="54" applyFill="1" applyBorder="1" applyAlignment="1">
      <alignment horizontal="center" vertical="center"/>
      <protection/>
    </xf>
    <xf numFmtId="0" fontId="64" fillId="0" borderId="66" xfId="54" applyBorder="1" applyAlignment="1">
      <alignment horizontal="center"/>
      <protection/>
    </xf>
    <xf numFmtId="0" fontId="17" fillId="39" borderId="67" xfId="0" applyFont="1" applyFill="1" applyBorder="1" applyAlignment="1">
      <alignment horizontal="center" vertical="center"/>
    </xf>
    <xf numFmtId="0" fontId="17" fillId="39" borderId="66" xfId="0" applyFont="1" applyFill="1" applyBorder="1" applyAlignment="1">
      <alignment horizontal="center" vertical="center"/>
    </xf>
    <xf numFmtId="0" fontId="17" fillId="38" borderId="68" xfId="0" applyFont="1" applyFill="1" applyBorder="1" applyAlignment="1">
      <alignment horizontal="center" vertical="center"/>
    </xf>
    <xf numFmtId="0" fontId="17" fillId="37" borderId="67" xfId="0" applyFont="1" applyFill="1" applyBorder="1" applyAlignment="1">
      <alignment horizontal="center" vertical="center"/>
    </xf>
    <xf numFmtId="0" fontId="17" fillId="38" borderId="67" xfId="0" applyFont="1" applyFill="1" applyBorder="1" applyAlignment="1">
      <alignment horizontal="center" vertical="center"/>
    </xf>
    <xf numFmtId="0" fontId="17" fillId="37" borderId="66" xfId="0" applyFont="1" applyFill="1" applyBorder="1" applyAlignment="1">
      <alignment horizontal="center" vertical="center"/>
    </xf>
    <xf numFmtId="0" fontId="17" fillId="39" borderId="69" xfId="0" applyFont="1" applyFill="1" applyBorder="1" applyAlignment="1">
      <alignment horizontal="center" vertical="center"/>
    </xf>
    <xf numFmtId="0" fontId="17" fillId="38" borderId="70" xfId="0" applyFont="1" applyFill="1" applyBorder="1" applyAlignment="1">
      <alignment horizontal="center" vertical="center"/>
    </xf>
    <xf numFmtId="0" fontId="90" fillId="0" borderId="10" xfId="0" applyFont="1" applyBorder="1" applyAlignment="1">
      <alignment horizontal="center" vertical="center"/>
    </xf>
    <xf numFmtId="0" fontId="90" fillId="0" borderId="14" xfId="0" applyFont="1" applyBorder="1" applyAlignment="1">
      <alignment vertical="center"/>
    </xf>
    <xf numFmtId="0" fontId="90" fillId="0" borderId="10" xfId="0" applyFont="1" applyBorder="1" applyAlignment="1">
      <alignment horizontal="left" vertical="center"/>
    </xf>
    <xf numFmtId="16" fontId="76" fillId="0" borderId="14" xfId="0" applyNumberFormat="1" applyFont="1" applyBorder="1" applyAlignment="1">
      <alignment horizontal="center" vertical="center"/>
    </xf>
    <xf numFmtId="16" fontId="76" fillId="0" borderId="10" xfId="0" applyNumberFormat="1" applyFont="1" applyBorder="1" applyAlignment="1">
      <alignment horizontal="center" vertical="center"/>
    </xf>
    <xf numFmtId="0" fontId="91" fillId="33" borderId="10" xfId="0" applyFont="1" applyFill="1" applyBorder="1" applyAlignment="1">
      <alignment horizontal="center" vertical="center"/>
    </xf>
    <xf numFmtId="0" fontId="92" fillId="0" borderId="10" xfId="0" applyFont="1" applyBorder="1" applyAlignment="1">
      <alignment horizontal="center" vertical="center"/>
    </xf>
    <xf numFmtId="0" fontId="13" fillId="39" borderId="16" xfId="0" applyFont="1" applyFill="1" applyBorder="1" applyAlignment="1">
      <alignment horizontal="center" vertical="center"/>
    </xf>
    <xf numFmtId="0" fontId="13" fillId="39" borderId="46" xfId="0" applyFont="1" applyFill="1" applyBorder="1" applyAlignment="1">
      <alignment horizontal="center" vertical="center"/>
    </xf>
    <xf numFmtId="0" fontId="17" fillId="39" borderId="16" xfId="0" applyFont="1" applyFill="1" applyBorder="1" applyAlignment="1">
      <alignment horizontal="center" vertical="center"/>
    </xf>
    <xf numFmtId="0" fontId="17" fillId="39" borderId="46" xfId="0" applyFont="1" applyFill="1" applyBorder="1" applyAlignment="1">
      <alignment horizontal="center" vertical="center"/>
    </xf>
    <xf numFmtId="0" fontId="17" fillId="39" borderId="19" xfId="0" applyFont="1" applyFill="1" applyBorder="1" applyAlignment="1">
      <alignment horizontal="center" vertical="center"/>
    </xf>
    <xf numFmtId="0" fontId="17" fillId="39" borderId="63" xfId="0" applyFont="1" applyFill="1" applyBorder="1" applyAlignment="1">
      <alignment horizontal="center" vertical="center"/>
    </xf>
    <xf numFmtId="0" fontId="13" fillId="37" borderId="16" xfId="0" applyFont="1" applyFill="1" applyBorder="1" applyAlignment="1">
      <alignment horizontal="center" vertical="center"/>
    </xf>
    <xf numFmtId="0" fontId="13" fillId="37" borderId="46" xfId="0" applyFont="1" applyFill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73" fillId="0" borderId="10" xfId="0" applyFont="1" applyBorder="1" applyAlignment="1">
      <alignment horizontal="center" vertical="center" wrapText="1"/>
    </xf>
    <xf numFmtId="0" fontId="76" fillId="36" borderId="10" xfId="0" applyFont="1" applyFill="1" applyBorder="1" applyAlignment="1">
      <alignment horizontal="center" vertical="center"/>
    </xf>
    <xf numFmtId="0" fontId="11" fillId="36" borderId="13" xfId="0" applyFont="1" applyFill="1" applyBorder="1" applyAlignment="1">
      <alignment horizontal="center" vertical="center"/>
    </xf>
    <xf numFmtId="0" fontId="11" fillId="36" borderId="14" xfId="0" applyFont="1" applyFill="1" applyBorder="1" applyAlignment="1">
      <alignment horizontal="center" vertical="center"/>
    </xf>
    <xf numFmtId="0" fontId="76" fillId="36" borderId="23" xfId="0" applyFont="1" applyFill="1" applyBorder="1" applyAlignment="1">
      <alignment horizontal="center" vertical="center"/>
    </xf>
    <xf numFmtId="0" fontId="76" fillId="36" borderId="54" xfId="0" applyFont="1" applyFill="1" applyBorder="1" applyAlignment="1">
      <alignment horizontal="center" vertical="center"/>
    </xf>
    <xf numFmtId="0" fontId="76" fillId="36" borderId="24" xfId="0" applyFont="1" applyFill="1" applyBorder="1" applyAlignment="1">
      <alignment horizontal="center" vertical="center"/>
    </xf>
    <xf numFmtId="0" fontId="76" fillId="36" borderId="58" xfId="0" applyFont="1" applyFill="1" applyBorder="1" applyAlignment="1">
      <alignment horizontal="center" vertical="center"/>
    </xf>
    <xf numFmtId="0" fontId="76" fillId="36" borderId="11" xfId="0" applyFont="1" applyFill="1" applyBorder="1" applyAlignment="1">
      <alignment horizontal="center" vertical="center"/>
    </xf>
    <xf numFmtId="0" fontId="76" fillId="36" borderId="49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75" fillId="0" borderId="13" xfId="0" applyFont="1" applyBorder="1" applyAlignment="1">
      <alignment horizontal="center" vertical="center"/>
    </xf>
    <xf numFmtId="0" fontId="75" fillId="0" borderId="14" xfId="0" applyFont="1" applyBorder="1" applyAlignment="1">
      <alignment horizontal="center" vertical="center"/>
    </xf>
    <xf numFmtId="0" fontId="17" fillId="37" borderId="16" xfId="0" applyFont="1" applyFill="1" applyBorder="1" applyAlignment="1">
      <alignment horizontal="center" vertical="center"/>
    </xf>
    <xf numFmtId="0" fontId="17" fillId="37" borderId="46" xfId="0" applyFont="1" applyFill="1" applyBorder="1" applyAlignment="1">
      <alignment horizontal="center" vertical="center"/>
    </xf>
    <xf numFmtId="0" fontId="13" fillId="39" borderId="56" xfId="53" applyFont="1" applyFill="1" applyBorder="1" applyAlignment="1">
      <alignment horizontal="center" vertical="center"/>
      <protection/>
    </xf>
    <xf numFmtId="0" fontId="13" fillId="39" borderId="57" xfId="53" applyFont="1" applyFill="1" applyBorder="1" applyAlignment="1">
      <alignment horizontal="center" vertical="center"/>
      <protection/>
    </xf>
    <xf numFmtId="0" fontId="17" fillId="39" borderId="13" xfId="52" applyFont="1" applyFill="1" applyBorder="1" applyAlignment="1">
      <alignment horizontal="center" vertical="center"/>
      <protection/>
    </xf>
    <xf numFmtId="0" fontId="17" fillId="39" borderId="14" xfId="52" applyFont="1" applyFill="1" applyBorder="1" applyAlignment="1">
      <alignment horizontal="center" vertical="center"/>
      <protection/>
    </xf>
    <xf numFmtId="0" fontId="17" fillId="36" borderId="13" xfId="0" applyFont="1" applyFill="1" applyBorder="1" applyAlignment="1">
      <alignment horizontal="center" vertical="center"/>
    </xf>
    <xf numFmtId="0" fontId="17" fillId="36" borderId="14" xfId="0" applyFont="1" applyFill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17" fillId="46" borderId="13" xfId="52" applyFont="1" applyFill="1" applyBorder="1" applyAlignment="1">
      <alignment horizontal="center" vertical="center"/>
      <protection/>
    </xf>
    <xf numFmtId="0" fontId="17" fillId="46" borderId="14" xfId="52" applyFont="1" applyFill="1" applyBorder="1" applyAlignment="1">
      <alignment horizontal="center" vertical="center"/>
      <protection/>
    </xf>
    <xf numFmtId="0" fontId="13" fillId="39" borderId="56" xfId="52" applyFont="1" applyFill="1" applyBorder="1" applyAlignment="1">
      <alignment horizontal="center" vertical="center"/>
      <protection/>
    </xf>
    <xf numFmtId="0" fontId="13" fillId="39" borderId="57" xfId="52" applyFont="1" applyFill="1" applyBorder="1" applyAlignment="1">
      <alignment horizontal="center" vertical="center"/>
      <protection/>
    </xf>
    <xf numFmtId="0" fontId="17" fillId="0" borderId="16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86" fillId="33" borderId="56" xfId="0" applyFont="1" applyFill="1" applyBorder="1" applyAlignment="1">
      <alignment horizontal="center" vertical="center"/>
    </xf>
    <xf numFmtId="0" fontId="86" fillId="33" borderId="57" xfId="0" applyFont="1" applyFill="1" applyBorder="1" applyAlignment="1">
      <alignment horizontal="center" vertical="center"/>
    </xf>
    <xf numFmtId="0" fontId="17" fillId="33" borderId="56" xfId="0" applyFont="1" applyFill="1" applyBorder="1" applyAlignment="1">
      <alignment horizontal="center" vertical="center"/>
    </xf>
    <xf numFmtId="0" fontId="17" fillId="33" borderId="57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0" fillId="7" borderId="18" xfId="0" applyFont="1" applyFill="1" applyBorder="1" applyAlignment="1">
      <alignment horizontal="center" vertical="center"/>
    </xf>
    <xf numFmtId="0" fontId="10" fillId="7" borderId="14" xfId="0" applyFont="1" applyFill="1" applyBorder="1" applyAlignment="1">
      <alignment horizontal="center" vertical="center"/>
    </xf>
    <xf numFmtId="0" fontId="11" fillId="7" borderId="13" xfId="0" applyFont="1" applyFill="1" applyBorder="1" applyAlignment="1" quotePrefix="1">
      <alignment horizontal="center" vertical="center"/>
    </xf>
    <xf numFmtId="0" fontId="11" fillId="7" borderId="18" xfId="0" applyFont="1" applyFill="1" applyBorder="1" applyAlignment="1" quotePrefix="1">
      <alignment horizontal="center" vertical="center"/>
    </xf>
    <xf numFmtId="0" fontId="11" fillId="7" borderId="14" xfId="0" applyFont="1" applyFill="1" applyBorder="1" applyAlignment="1" quotePrefix="1">
      <alignment horizontal="center" vertical="center"/>
    </xf>
    <xf numFmtId="0" fontId="11" fillId="7" borderId="13" xfId="0" applyFont="1" applyFill="1" applyBorder="1" applyAlignment="1">
      <alignment horizontal="center" vertical="center"/>
    </xf>
    <xf numFmtId="0" fontId="11" fillId="7" borderId="18" xfId="0" applyFont="1" applyFill="1" applyBorder="1" applyAlignment="1">
      <alignment horizontal="center" vertical="center"/>
    </xf>
    <xf numFmtId="0" fontId="11" fillId="7" borderId="14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center" vertical="center" wrapText="1"/>
    </xf>
    <xf numFmtId="0" fontId="12" fillId="7" borderId="18" xfId="0" applyFont="1" applyFill="1" applyBorder="1" applyAlignment="1">
      <alignment horizontal="center" vertical="center" wrapText="1"/>
    </xf>
    <xf numFmtId="0" fontId="12" fillId="7" borderId="14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11" fillId="7" borderId="14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/>
    </xf>
    <xf numFmtId="0" fontId="17" fillId="36" borderId="10" xfId="0" applyFont="1" applyFill="1" applyBorder="1" applyAlignment="1">
      <alignment horizontal="center" vertical="center"/>
    </xf>
    <xf numFmtId="0" fontId="17" fillId="4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4" fillId="33" borderId="74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/>
    </xf>
    <xf numFmtId="0" fontId="14" fillId="33" borderId="75" xfId="0" applyFont="1" applyFill="1" applyBorder="1" applyAlignment="1">
      <alignment horizontal="center" vertical="center"/>
    </xf>
    <xf numFmtId="0" fontId="17" fillId="36" borderId="10" xfId="0" applyFont="1" applyFill="1" applyBorder="1" applyAlignment="1">
      <alignment horizontal="center" vertical="center" wrapText="1"/>
    </xf>
    <xf numFmtId="0" fontId="14" fillId="33" borderId="76" xfId="0" applyFont="1" applyFill="1" applyBorder="1" applyAlignment="1">
      <alignment horizontal="center" vertical="center"/>
    </xf>
    <xf numFmtId="0" fontId="14" fillId="33" borderId="77" xfId="0" applyFont="1" applyFill="1" applyBorder="1" applyAlignment="1">
      <alignment horizontal="center" vertical="center"/>
    </xf>
    <xf numFmtId="0" fontId="17" fillId="40" borderId="23" xfId="0" applyFont="1" applyFill="1" applyBorder="1" applyAlignment="1">
      <alignment horizontal="center" vertical="center" wrapText="1"/>
    </xf>
    <xf numFmtId="0" fontId="17" fillId="40" borderId="54" xfId="0" applyFont="1" applyFill="1" applyBorder="1" applyAlignment="1">
      <alignment horizontal="center" vertical="center" wrapText="1"/>
    </xf>
    <xf numFmtId="0" fontId="17" fillId="40" borderId="24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/>
    </xf>
    <xf numFmtId="0" fontId="81" fillId="36" borderId="13" xfId="0" applyFont="1" applyFill="1" applyBorder="1" applyAlignment="1">
      <alignment horizontal="center" vertical="center" wrapText="1"/>
    </xf>
    <xf numFmtId="0" fontId="81" fillId="36" borderId="18" xfId="0" applyFont="1" applyFill="1" applyBorder="1" applyAlignment="1">
      <alignment horizontal="center" vertical="center" wrapText="1"/>
    </xf>
    <xf numFmtId="0" fontId="81" fillId="36" borderId="14" xfId="0" applyFont="1" applyFill="1" applyBorder="1" applyAlignment="1">
      <alignment horizontal="center" vertical="center" wrapText="1"/>
    </xf>
    <xf numFmtId="0" fontId="81" fillId="36" borderId="13" xfId="0" applyFont="1" applyFill="1" applyBorder="1" applyAlignment="1">
      <alignment horizontal="center" vertical="center"/>
    </xf>
    <xf numFmtId="0" fontId="81" fillId="36" borderId="18" xfId="0" applyFont="1" applyFill="1" applyBorder="1" applyAlignment="1">
      <alignment horizontal="center" vertical="center"/>
    </xf>
    <xf numFmtId="0" fontId="81" fillId="36" borderId="14" xfId="0" applyFont="1" applyFill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75" fillId="36" borderId="13" xfId="0" applyFont="1" applyFill="1" applyBorder="1" applyAlignment="1">
      <alignment horizontal="center" vertical="center"/>
    </xf>
    <xf numFmtId="0" fontId="75" fillId="36" borderId="18" xfId="0" applyFont="1" applyFill="1" applyBorder="1" applyAlignment="1">
      <alignment horizontal="center" vertical="center"/>
    </xf>
    <xf numFmtId="49" fontId="81" fillId="9" borderId="13" xfId="0" applyNumberFormat="1" applyFont="1" applyFill="1" applyBorder="1" applyAlignment="1">
      <alignment horizontal="center" vertical="center"/>
    </xf>
    <xf numFmtId="49" fontId="81" fillId="9" borderId="18" xfId="0" applyNumberFormat="1" applyFont="1" applyFill="1" applyBorder="1" applyAlignment="1">
      <alignment horizontal="center" vertical="center"/>
    </xf>
    <xf numFmtId="49" fontId="81" fillId="9" borderId="14" xfId="0" applyNumberFormat="1" applyFont="1" applyFill="1" applyBorder="1" applyAlignment="1">
      <alignment horizontal="center" vertical="center"/>
    </xf>
    <xf numFmtId="0" fontId="75" fillId="36" borderId="14" xfId="0" applyFont="1" applyFill="1" applyBorder="1" applyAlignment="1">
      <alignment horizontal="center" vertical="center"/>
    </xf>
    <xf numFmtId="49" fontId="35" fillId="9" borderId="13" xfId="0" applyNumberFormat="1" applyFont="1" applyFill="1" applyBorder="1" applyAlignment="1">
      <alignment horizontal="center" vertical="center"/>
    </xf>
    <xf numFmtId="49" fontId="35" fillId="9" borderId="18" xfId="0" applyNumberFormat="1" applyFont="1" applyFill="1" applyBorder="1" applyAlignment="1">
      <alignment horizontal="center" vertical="center"/>
    </xf>
    <xf numFmtId="49" fontId="35" fillId="9" borderId="14" xfId="0" applyNumberFormat="1" applyFont="1" applyFill="1" applyBorder="1" applyAlignment="1">
      <alignment horizontal="center" vertical="center"/>
    </xf>
    <xf numFmtId="0" fontId="81" fillId="36" borderId="10" xfId="0" applyFont="1" applyFill="1" applyBorder="1" applyAlignment="1">
      <alignment horizontal="center" vertical="center" wrapText="1"/>
    </xf>
    <xf numFmtId="0" fontId="81" fillId="36" borderId="10" xfId="0" applyFont="1" applyFill="1" applyBorder="1" applyAlignment="1">
      <alignment horizontal="center" vertical="center"/>
    </xf>
    <xf numFmtId="49" fontId="81" fillId="35" borderId="13" xfId="0" applyNumberFormat="1" applyFont="1" applyFill="1" applyBorder="1" applyAlignment="1">
      <alignment horizontal="center" vertical="center"/>
    </xf>
    <xf numFmtId="49" fontId="81" fillId="35" borderId="18" xfId="0" applyNumberFormat="1" applyFont="1" applyFill="1" applyBorder="1" applyAlignment="1">
      <alignment horizontal="center" vertical="center"/>
    </xf>
    <xf numFmtId="49" fontId="81" fillId="35" borderId="14" xfId="0" applyNumberFormat="1" applyFont="1" applyFill="1" applyBorder="1" applyAlignment="1">
      <alignment horizontal="center" vertical="center"/>
    </xf>
    <xf numFmtId="49" fontId="75" fillId="42" borderId="13" xfId="0" applyNumberFormat="1" applyFont="1" applyFill="1" applyBorder="1" applyAlignment="1">
      <alignment horizontal="center" vertical="center"/>
    </xf>
    <xf numFmtId="49" fontId="75" fillId="42" borderId="18" xfId="0" applyNumberFormat="1" applyFont="1" applyFill="1" applyBorder="1" applyAlignment="1">
      <alignment horizontal="center" vertical="center"/>
    </xf>
    <xf numFmtId="49" fontId="75" fillId="42" borderId="14" xfId="0" applyNumberFormat="1" applyFont="1" applyFill="1" applyBorder="1" applyAlignment="1">
      <alignment horizontal="center" vertical="center"/>
    </xf>
    <xf numFmtId="0" fontId="81" fillId="36" borderId="23" xfId="0" applyFont="1" applyFill="1" applyBorder="1" applyAlignment="1">
      <alignment horizontal="center" vertical="center" wrapText="1"/>
    </xf>
    <xf numFmtId="0" fontId="81" fillId="36" borderId="54" xfId="0" applyFont="1" applyFill="1" applyBorder="1" applyAlignment="1">
      <alignment horizontal="center" vertical="center" wrapText="1"/>
    </xf>
    <xf numFmtId="0" fontId="81" fillId="36" borderId="24" xfId="0" applyFont="1" applyFill="1" applyBorder="1" applyAlignment="1">
      <alignment horizontal="center" vertical="center" wrapText="1"/>
    </xf>
    <xf numFmtId="49" fontId="81" fillId="42" borderId="13" xfId="0" applyNumberFormat="1" applyFont="1" applyFill="1" applyBorder="1" applyAlignment="1">
      <alignment horizontal="center" vertical="center"/>
    </xf>
    <xf numFmtId="49" fontId="81" fillId="42" borderId="18" xfId="0" applyNumberFormat="1" applyFont="1" applyFill="1" applyBorder="1" applyAlignment="1">
      <alignment horizontal="center" vertical="center"/>
    </xf>
    <xf numFmtId="49" fontId="81" fillId="42" borderId="14" xfId="0" applyNumberFormat="1" applyFont="1" applyFill="1" applyBorder="1" applyAlignment="1">
      <alignment horizontal="center" vertical="center"/>
    </xf>
    <xf numFmtId="0" fontId="85" fillId="33" borderId="13" xfId="0" applyFont="1" applyFill="1" applyBorder="1" applyAlignment="1">
      <alignment horizontal="center" vertical="center"/>
    </xf>
    <xf numFmtId="0" fontId="85" fillId="33" borderId="14" xfId="0" applyFont="1" applyFill="1" applyBorder="1" applyAlignment="1">
      <alignment horizontal="center" vertical="center"/>
    </xf>
    <xf numFmtId="0" fontId="76" fillId="33" borderId="10" xfId="0" applyFont="1" applyFill="1" applyBorder="1" applyAlignment="1">
      <alignment horizontal="center" vertical="center"/>
    </xf>
    <xf numFmtId="0" fontId="84" fillId="0" borderId="23" xfId="0" applyFont="1" applyBorder="1" applyAlignment="1">
      <alignment horizontal="center" vertical="center"/>
    </xf>
    <xf numFmtId="0" fontId="84" fillId="0" borderId="24" xfId="0" applyFont="1" applyBorder="1" applyAlignment="1">
      <alignment horizontal="center" vertical="center"/>
    </xf>
    <xf numFmtId="0" fontId="84" fillId="0" borderId="58" xfId="0" applyFont="1" applyBorder="1" applyAlignment="1">
      <alignment horizontal="center" vertical="center"/>
    </xf>
    <xf numFmtId="0" fontId="84" fillId="0" borderId="49" xfId="0" applyFont="1" applyBorder="1" applyAlignment="1">
      <alignment horizontal="center" vertical="center"/>
    </xf>
    <xf numFmtId="0" fontId="84" fillId="0" borderId="13" xfId="0" applyFont="1" applyBorder="1" applyAlignment="1">
      <alignment horizontal="center" vertical="center"/>
    </xf>
    <xf numFmtId="0" fontId="84" fillId="0" borderId="18" xfId="0" applyFont="1" applyBorder="1" applyAlignment="1">
      <alignment horizontal="center" vertical="center"/>
    </xf>
    <xf numFmtId="0" fontId="84" fillId="0" borderId="14" xfId="0" applyFont="1" applyBorder="1" applyAlignment="1">
      <alignment horizontal="center" vertical="center"/>
    </xf>
    <xf numFmtId="0" fontId="90" fillId="0" borderId="10" xfId="0" applyFont="1" applyBorder="1" applyAlignment="1">
      <alignment horizontal="center" vertical="center"/>
    </xf>
    <xf numFmtId="0" fontId="76" fillId="0" borderId="13" xfId="0" applyFont="1" applyBorder="1" applyAlignment="1">
      <alignment horizontal="center" vertical="center"/>
    </xf>
    <xf numFmtId="0" fontId="76" fillId="0" borderId="18" xfId="0" applyFont="1" applyBorder="1" applyAlignment="1">
      <alignment horizontal="center" vertical="center"/>
    </xf>
    <xf numFmtId="0" fontId="76" fillId="0" borderId="14" xfId="0" applyFont="1" applyBorder="1" applyAlignment="1">
      <alignment horizontal="center" vertical="center"/>
    </xf>
    <xf numFmtId="16" fontId="76" fillId="0" borderId="13" xfId="0" applyNumberFormat="1" applyFont="1" applyBorder="1" applyAlignment="1">
      <alignment horizontal="center" vertical="center"/>
    </xf>
    <xf numFmtId="16" fontId="76" fillId="0" borderId="18" xfId="0" applyNumberFormat="1" applyFont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75" fillId="0" borderId="13" xfId="0" applyFont="1" applyBorder="1" applyAlignment="1">
      <alignment horizontal="center" vertical="center" wrapText="1"/>
    </xf>
    <xf numFmtId="0" fontId="75" fillId="0" borderId="14" xfId="0" applyFont="1" applyBorder="1" applyAlignment="1">
      <alignment horizontal="center" vertical="center" wrapText="1"/>
    </xf>
    <xf numFmtId="0" fontId="75" fillId="0" borderId="23" xfId="0" applyFont="1" applyBorder="1" applyAlignment="1">
      <alignment horizontal="center" vertical="center" wrapText="1"/>
    </xf>
    <xf numFmtId="0" fontId="75" fillId="0" borderId="24" xfId="0" applyFont="1" applyBorder="1" applyAlignment="1">
      <alignment horizontal="center" vertical="center" wrapText="1"/>
    </xf>
    <xf numFmtId="165" fontId="85" fillId="33" borderId="13" xfId="0" applyNumberFormat="1" applyFont="1" applyFill="1" applyBorder="1" applyAlignment="1">
      <alignment horizontal="center" vertical="center"/>
    </xf>
    <xf numFmtId="165" fontId="85" fillId="33" borderId="14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85" fillId="33" borderId="23" xfId="0" applyFont="1" applyFill="1" applyBorder="1" applyAlignment="1">
      <alignment horizontal="center" vertical="center"/>
    </xf>
    <xf numFmtId="0" fontId="85" fillId="33" borderId="24" xfId="0" applyFont="1" applyFill="1" applyBorder="1" applyAlignment="1">
      <alignment horizontal="center" vertical="center"/>
    </xf>
    <xf numFmtId="0" fontId="85" fillId="33" borderId="10" xfId="0" applyFont="1" applyFill="1" applyBorder="1" applyAlignment="1">
      <alignment horizontal="center" vertical="center"/>
    </xf>
    <xf numFmtId="16" fontId="76" fillId="0" borderId="10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5" fillId="0" borderId="10" xfId="0" applyFont="1" applyBorder="1" applyAlignment="1">
      <alignment horizontal="center" vertical="center"/>
    </xf>
    <xf numFmtId="0" fontId="81" fillId="0" borderId="10" xfId="0" applyFont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76" fillId="0" borderId="10" xfId="0" applyFont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49" fontId="75" fillId="0" borderId="13" xfId="0" applyNumberFormat="1" applyFont="1" applyBorder="1" applyAlignment="1">
      <alignment horizontal="center" vertical="center"/>
    </xf>
    <xf numFmtId="49" fontId="75" fillId="0" borderId="18" xfId="0" applyNumberFormat="1" applyFont="1" applyBorder="1" applyAlignment="1">
      <alignment horizontal="center" vertical="center"/>
    </xf>
    <xf numFmtId="49" fontId="75" fillId="0" borderId="14" xfId="0" applyNumberFormat="1" applyFont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75" fillId="0" borderId="1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5" fillId="36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84" fillId="0" borderId="10" xfId="0" applyFont="1" applyBorder="1" applyAlignment="1">
      <alignment horizontal="center"/>
    </xf>
    <xf numFmtId="0" fontId="81" fillId="0" borderId="10" xfId="0" applyFont="1" applyBorder="1" applyAlignment="1">
      <alignment horizontal="center"/>
    </xf>
    <xf numFmtId="0" fontId="84" fillId="0" borderId="54" xfId="0" applyFont="1" applyBorder="1" applyAlignment="1">
      <alignment horizontal="center" vertical="center"/>
    </xf>
    <xf numFmtId="0" fontId="84" fillId="0" borderId="11" xfId="0" applyFont="1" applyBorder="1" applyAlignment="1">
      <alignment horizontal="center" vertical="center"/>
    </xf>
    <xf numFmtId="0" fontId="84" fillId="0" borderId="10" xfId="0" applyFont="1" applyBorder="1" applyAlignment="1">
      <alignment horizontal="center" vertical="center"/>
    </xf>
    <xf numFmtId="0" fontId="75" fillId="33" borderId="10" xfId="0" applyFont="1" applyFill="1" applyBorder="1" applyAlignment="1">
      <alignment horizontal="center" vertical="center"/>
    </xf>
    <xf numFmtId="0" fontId="75" fillId="33" borderId="13" xfId="0" applyFont="1" applyFill="1" applyBorder="1" applyAlignment="1">
      <alignment horizontal="center" vertical="center"/>
    </xf>
    <xf numFmtId="0" fontId="75" fillId="0" borderId="10" xfId="0" applyFont="1" applyBorder="1" applyAlignment="1">
      <alignment horizontal="center" vertical="center" wrapText="1"/>
    </xf>
    <xf numFmtId="0" fontId="81" fillId="0" borderId="18" xfId="0" applyFont="1" applyBorder="1" applyAlignment="1">
      <alignment horizontal="center" vertical="center"/>
    </xf>
    <xf numFmtId="0" fontId="81" fillId="0" borderId="14" xfId="0" applyFont="1" applyBorder="1" applyAlignment="1">
      <alignment horizontal="center" vertical="center"/>
    </xf>
    <xf numFmtId="0" fontId="93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4" fillId="0" borderId="13" xfId="0" applyFont="1" applyBorder="1" applyAlignment="1">
      <alignment horizontal="center" vertical="center"/>
    </xf>
    <xf numFmtId="0" fontId="94" fillId="0" borderId="18" xfId="0" applyFont="1" applyBorder="1" applyAlignment="1">
      <alignment horizontal="center" vertical="center"/>
    </xf>
    <xf numFmtId="0" fontId="94" fillId="0" borderId="14" xfId="0" applyFont="1" applyBorder="1" applyAlignment="1">
      <alignment horizontal="center" vertical="center"/>
    </xf>
    <xf numFmtId="0" fontId="83" fillId="0" borderId="10" xfId="0" applyFont="1" applyBorder="1" applyAlignment="1">
      <alignment horizontal="center" vertical="center"/>
    </xf>
    <xf numFmtId="0" fontId="75" fillId="0" borderId="23" xfId="0" applyFont="1" applyBorder="1" applyAlignment="1">
      <alignment horizontal="center" vertical="center"/>
    </xf>
    <xf numFmtId="0" fontId="75" fillId="0" borderId="24" xfId="0" applyFont="1" applyBorder="1" applyAlignment="1">
      <alignment horizontal="center" vertical="center"/>
    </xf>
    <xf numFmtId="0" fontId="75" fillId="0" borderId="58" xfId="0" applyFont="1" applyBorder="1" applyAlignment="1">
      <alignment horizontal="center" vertical="center"/>
    </xf>
    <xf numFmtId="0" fontId="75" fillId="0" borderId="49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81" fillId="0" borderId="13" xfId="0" applyFont="1" applyBorder="1" applyAlignment="1">
      <alignment horizontal="center"/>
    </xf>
    <xf numFmtId="0" fontId="81" fillId="0" borderId="18" xfId="0" applyFont="1" applyBorder="1" applyAlignment="1">
      <alignment horizontal="center"/>
    </xf>
    <xf numFmtId="0" fontId="81" fillId="0" borderId="14" xfId="0" applyFont="1" applyBorder="1" applyAlignment="1">
      <alignment horizontal="center"/>
    </xf>
    <xf numFmtId="0" fontId="76" fillId="0" borderId="13" xfId="0" applyFont="1" applyBorder="1" applyAlignment="1">
      <alignment horizontal="center"/>
    </xf>
    <xf numFmtId="0" fontId="76" fillId="0" borderId="18" xfId="0" applyFont="1" applyBorder="1" applyAlignment="1">
      <alignment horizontal="center"/>
    </xf>
    <xf numFmtId="0" fontId="76" fillId="0" borderId="14" xfId="0" applyFont="1" applyBorder="1" applyAlignment="1">
      <alignment horizontal="center"/>
    </xf>
    <xf numFmtId="0" fontId="84" fillId="0" borderId="13" xfId="0" applyFont="1" applyBorder="1" applyAlignment="1">
      <alignment horizontal="center"/>
    </xf>
    <xf numFmtId="0" fontId="84" fillId="0" borderId="18" xfId="0" applyFont="1" applyBorder="1" applyAlignment="1">
      <alignment horizontal="center"/>
    </xf>
    <xf numFmtId="0" fontId="84" fillId="0" borderId="14" xfId="0" applyFont="1" applyBorder="1" applyAlignment="1">
      <alignment horizontal="center"/>
    </xf>
    <xf numFmtId="0" fontId="84" fillId="0" borderId="11" xfId="0" applyFont="1" applyBorder="1" applyAlignment="1">
      <alignment horizontal="center"/>
    </xf>
    <xf numFmtId="0" fontId="84" fillId="0" borderId="15" xfId="0" applyFont="1" applyBorder="1" applyAlignment="1">
      <alignment horizontal="center"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_BuiltIn_Hyperlink" xfId="43"/>
    <cellStyle name="Heading" xfId="44"/>
    <cellStyle name="Heading1" xfId="45"/>
    <cellStyle name="Insatisfaisant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Normal 4" xfId="54"/>
    <cellStyle name="Note" xfId="55"/>
    <cellStyle name="Percent" xfId="56"/>
    <cellStyle name="Result" xfId="57"/>
    <cellStyle name="Result2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externalLink" Target="externalLinks/externalLink3.xml" /><Relationship Id="rId33" Type="http://schemas.openxmlformats.org/officeDocument/2006/relationships/externalLink" Target="externalLinks/externalLink4.xml" /><Relationship Id="rId34" Type="http://schemas.openxmlformats.org/officeDocument/2006/relationships/externalLink" Target="externalLinks/externalLink5.xml" /><Relationship Id="rId35" Type="http://schemas.openxmlformats.org/officeDocument/2006/relationships/externalLink" Target="externalLinks/externalLink6.xml" /><Relationship Id="rId36" Type="http://schemas.openxmlformats.org/officeDocument/2006/relationships/externalLink" Target="externalLinks/externalLink7.xml" /><Relationship Id="rId3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0</xdr:col>
      <xdr:colOff>1352550</xdr:colOff>
      <xdr:row>2</xdr:row>
      <xdr:rowOff>266700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12477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1</xdr:col>
      <xdr:colOff>1143000</xdr:colOff>
      <xdr:row>1</xdr:row>
      <xdr:rowOff>428625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3049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571500</xdr:colOff>
      <xdr:row>9</xdr:row>
      <xdr:rowOff>85725</xdr:rowOff>
    </xdr:from>
    <xdr:to>
      <xdr:col>14</xdr:col>
      <xdr:colOff>733425</xdr:colOff>
      <xdr:row>9</xdr:row>
      <xdr:rowOff>133350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10810875" y="2867025"/>
          <a:ext cx="161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561975</xdr:colOff>
      <xdr:row>5</xdr:row>
      <xdr:rowOff>161925</xdr:rowOff>
    </xdr:from>
    <xdr:to>
      <xdr:col>16</xdr:col>
      <xdr:colOff>666750</xdr:colOff>
      <xdr:row>5</xdr:row>
      <xdr:rowOff>209550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 flipV="1">
          <a:off x="12325350" y="1800225"/>
          <a:ext cx="104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314325</xdr:colOff>
      <xdr:row>1</xdr:row>
      <xdr:rowOff>190500</xdr:rowOff>
    </xdr:from>
    <xdr:to>
      <xdr:col>17</xdr:col>
      <xdr:colOff>419100</xdr:colOff>
      <xdr:row>1</xdr:row>
      <xdr:rowOff>238125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12839700" y="666750"/>
          <a:ext cx="104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1</xdr:col>
      <xdr:colOff>1238250</xdr:colOff>
      <xdr:row>1</xdr:row>
      <xdr:rowOff>47625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4001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1</xdr:col>
      <xdr:colOff>1238250</xdr:colOff>
      <xdr:row>1</xdr:row>
      <xdr:rowOff>457200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4001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1</xdr:col>
      <xdr:colOff>1238250</xdr:colOff>
      <xdr:row>1</xdr:row>
      <xdr:rowOff>409575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4001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1</xdr:col>
      <xdr:colOff>1238250</xdr:colOff>
      <xdr:row>1</xdr:row>
      <xdr:rowOff>428625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4001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1</xdr:col>
      <xdr:colOff>1257300</xdr:colOff>
      <xdr:row>1</xdr:row>
      <xdr:rowOff>419100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14001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1</xdr:col>
      <xdr:colOff>1238250</xdr:colOff>
      <xdr:row>1</xdr:row>
      <xdr:rowOff>438150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4001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1</xdr:col>
      <xdr:colOff>1238250</xdr:colOff>
      <xdr:row>1</xdr:row>
      <xdr:rowOff>438150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4001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</xdr:row>
      <xdr:rowOff>104775</xdr:rowOff>
    </xdr:from>
    <xdr:to>
      <xdr:col>0</xdr:col>
      <xdr:colOff>762000</xdr:colOff>
      <xdr:row>7</xdr:row>
      <xdr:rowOff>38100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343025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19</xdr:row>
      <xdr:rowOff>104775</xdr:rowOff>
    </xdr:from>
    <xdr:to>
      <xdr:col>0</xdr:col>
      <xdr:colOff>1000125</xdr:colOff>
      <xdr:row>23</xdr:row>
      <xdr:rowOff>38100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724650"/>
          <a:ext cx="952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19</xdr:row>
      <xdr:rowOff>104775</xdr:rowOff>
    </xdr:from>
    <xdr:to>
      <xdr:col>0</xdr:col>
      <xdr:colOff>762000</xdr:colOff>
      <xdr:row>23</xdr:row>
      <xdr:rowOff>38100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724650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533400</xdr:colOff>
      <xdr:row>38</xdr:row>
      <xdr:rowOff>76200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 flipV="1">
          <a:off x="9191625" y="113633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628650</xdr:colOff>
      <xdr:row>41</xdr:row>
      <xdr:rowOff>123825</xdr:rowOff>
    </xdr:from>
    <xdr:to>
      <xdr:col>12</xdr:col>
      <xdr:colOff>581025</xdr:colOff>
      <xdr:row>45</xdr:row>
      <xdr:rowOff>95250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44025" y="12030075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752475</xdr:colOff>
      <xdr:row>41</xdr:row>
      <xdr:rowOff>161925</xdr:rowOff>
    </xdr:from>
    <xdr:to>
      <xdr:col>12</xdr:col>
      <xdr:colOff>180975</xdr:colOff>
      <xdr:row>45</xdr:row>
      <xdr:rowOff>133350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2068175"/>
          <a:ext cx="952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295275</xdr:colOff>
      <xdr:row>40</xdr:row>
      <xdr:rowOff>133350</xdr:rowOff>
    </xdr:from>
    <xdr:to>
      <xdr:col>11</xdr:col>
      <xdr:colOff>247650</xdr:colOff>
      <xdr:row>44</xdr:row>
      <xdr:rowOff>104775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11849100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390525</xdr:colOff>
      <xdr:row>41</xdr:row>
      <xdr:rowOff>66675</xdr:rowOff>
    </xdr:from>
    <xdr:to>
      <xdr:col>11</xdr:col>
      <xdr:colOff>581025</xdr:colOff>
      <xdr:row>45</xdr:row>
      <xdr:rowOff>38100</xdr:rowOff>
    </xdr:to>
    <xdr:pic>
      <xdr:nvPicPr>
        <xdr:cNvPr id="8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11972925"/>
          <a:ext cx="952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276225</xdr:colOff>
      <xdr:row>40</xdr:row>
      <xdr:rowOff>142875</xdr:rowOff>
    </xdr:from>
    <xdr:to>
      <xdr:col>11</xdr:col>
      <xdr:colOff>228600</xdr:colOff>
      <xdr:row>44</xdr:row>
      <xdr:rowOff>114300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11858625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495300</xdr:colOff>
      <xdr:row>40</xdr:row>
      <xdr:rowOff>95250</xdr:rowOff>
    </xdr:from>
    <xdr:to>
      <xdr:col>11</xdr:col>
      <xdr:colOff>685800</xdr:colOff>
      <xdr:row>44</xdr:row>
      <xdr:rowOff>66675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11811000"/>
          <a:ext cx="952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647700</xdr:colOff>
      <xdr:row>41</xdr:row>
      <xdr:rowOff>9525</xdr:rowOff>
    </xdr:from>
    <xdr:to>
      <xdr:col>12</xdr:col>
      <xdr:colOff>600075</xdr:colOff>
      <xdr:row>44</xdr:row>
      <xdr:rowOff>171450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63075" y="11915775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40</xdr:row>
      <xdr:rowOff>142875</xdr:rowOff>
    </xdr:from>
    <xdr:to>
      <xdr:col>12</xdr:col>
      <xdr:colOff>190500</xdr:colOff>
      <xdr:row>44</xdr:row>
      <xdr:rowOff>114300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11858625"/>
          <a:ext cx="952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38</xdr:row>
      <xdr:rowOff>171450</xdr:rowOff>
    </xdr:from>
    <xdr:to>
      <xdr:col>10</xdr:col>
      <xdr:colOff>733425</xdr:colOff>
      <xdr:row>42</xdr:row>
      <xdr:rowOff>142875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2425" y="11506200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38</xdr:row>
      <xdr:rowOff>123825</xdr:rowOff>
    </xdr:from>
    <xdr:to>
      <xdr:col>11</xdr:col>
      <xdr:colOff>266700</xdr:colOff>
      <xdr:row>42</xdr:row>
      <xdr:rowOff>95250</xdr:rowOff>
    </xdr:to>
    <xdr:pic>
      <xdr:nvPicPr>
        <xdr:cNvPr id="1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9575" y="11458575"/>
          <a:ext cx="952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514350</xdr:colOff>
      <xdr:row>38</xdr:row>
      <xdr:rowOff>85725</xdr:rowOff>
    </xdr:from>
    <xdr:to>
      <xdr:col>11</xdr:col>
      <xdr:colOff>466725</xdr:colOff>
      <xdr:row>42</xdr:row>
      <xdr:rowOff>57150</xdr:rowOff>
    </xdr:to>
    <xdr:pic>
      <xdr:nvPicPr>
        <xdr:cNvPr id="1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11420475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381000</xdr:colOff>
      <xdr:row>38</xdr:row>
      <xdr:rowOff>142875</xdr:rowOff>
    </xdr:from>
    <xdr:to>
      <xdr:col>11</xdr:col>
      <xdr:colOff>571500</xdr:colOff>
      <xdr:row>42</xdr:row>
      <xdr:rowOff>114300</xdr:rowOff>
    </xdr:to>
    <xdr:pic>
      <xdr:nvPicPr>
        <xdr:cNvPr id="1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11477625"/>
          <a:ext cx="952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37</xdr:row>
      <xdr:rowOff>104775</xdr:rowOff>
    </xdr:from>
    <xdr:to>
      <xdr:col>11</xdr:col>
      <xdr:colOff>123825</xdr:colOff>
      <xdr:row>41</xdr:row>
      <xdr:rowOff>76200</xdr:rowOff>
    </xdr:to>
    <xdr:pic>
      <xdr:nvPicPr>
        <xdr:cNvPr id="1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24825" y="11249025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</xdr:row>
      <xdr:rowOff>104775</xdr:rowOff>
    </xdr:from>
    <xdr:to>
      <xdr:col>0</xdr:col>
      <xdr:colOff>762000</xdr:colOff>
      <xdr:row>7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8107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19</xdr:row>
      <xdr:rowOff>104775</xdr:rowOff>
    </xdr:from>
    <xdr:to>
      <xdr:col>0</xdr:col>
      <xdr:colOff>1000125</xdr:colOff>
      <xdr:row>23</xdr:row>
      <xdr:rowOff>66675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657725"/>
          <a:ext cx="952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19</xdr:row>
      <xdr:rowOff>104775</xdr:rowOff>
    </xdr:from>
    <xdr:to>
      <xdr:col>0</xdr:col>
      <xdr:colOff>762000</xdr:colOff>
      <xdr:row>23</xdr:row>
      <xdr:rowOff>66675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657725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35</xdr:row>
      <xdr:rowOff>104775</xdr:rowOff>
    </xdr:from>
    <xdr:to>
      <xdr:col>0</xdr:col>
      <xdr:colOff>1000125</xdr:colOff>
      <xdr:row>39</xdr:row>
      <xdr:rowOff>66675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334375"/>
          <a:ext cx="952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35</xdr:row>
      <xdr:rowOff>104775</xdr:rowOff>
    </xdr:from>
    <xdr:to>
      <xdr:col>0</xdr:col>
      <xdr:colOff>762000</xdr:colOff>
      <xdr:row>39</xdr:row>
      <xdr:rowOff>66675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334375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51</xdr:row>
      <xdr:rowOff>104775</xdr:rowOff>
    </xdr:from>
    <xdr:to>
      <xdr:col>0</xdr:col>
      <xdr:colOff>1000125</xdr:colOff>
      <xdr:row>55</xdr:row>
      <xdr:rowOff>66675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011025"/>
          <a:ext cx="952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51</xdr:row>
      <xdr:rowOff>104775</xdr:rowOff>
    </xdr:from>
    <xdr:to>
      <xdr:col>0</xdr:col>
      <xdr:colOff>762000</xdr:colOff>
      <xdr:row>55</xdr:row>
      <xdr:rowOff>66675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011025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47625</xdr:rowOff>
    </xdr:from>
    <xdr:to>
      <xdr:col>1</xdr:col>
      <xdr:colOff>933450</xdr:colOff>
      <xdr:row>1</xdr:row>
      <xdr:rowOff>381000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7625"/>
          <a:ext cx="1085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685800</xdr:colOff>
      <xdr:row>11</xdr:row>
      <xdr:rowOff>95250</xdr:rowOff>
    </xdr:from>
    <xdr:to>
      <xdr:col>15</xdr:col>
      <xdr:colOff>742950</xdr:colOff>
      <xdr:row>11</xdr:row>
      <xdr:rowOff>142875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12439650" y="391477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295275</xdr:colOff>
      <xdr:row>6</xdr:row>
      <xdr:rowOff>238125</xdr:rowOff>
    </xdr:from>
    <xdr:to>
      <xdr:col>14</xdr:col>
      <xdr:colOff>361950</xdr:colOff>
      <xdr:row>6</xdr:row>
      <xdr:rowOff>285750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 flipV="1">
          <a:off x="11287125" y="2628900"/>
          <a:ext cx="666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3</xdr:row>
      <xdr:rowOff>371475</xdr:rowOff>
    </xdr:from>
    <xdr:to>
      <xdr:col>14</xdr:col>
      <xdr:colOff>466725</xdr:colOff>
      <xdr:row>3</xdr:row>
      <xdr:rowOff>438150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11401425" y="1590675"/>
          <a:ext cx="571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</xdr:row>
      <xdr:rowOff>104775</xdr:rowOff>
    </xdr:from>
    <xdr:to>
      <xdr:col>0</xdr:col>
      <xdr:colOff>762000</xdr:colOff>
      <xdr:row>7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4777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19</xdr:row>
      <xdr:rowOff>104775</xdr:rowOff>
    </xdr:from>
    <xdr:to>
      <xdr:col>0</xdr:col>
      <xdr:colOff>1000125</xdr:colOff>
      <xdr:row>23</xdr:row>
      <xdr:rowOff>66675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496050"/>
          <a:ext cx="952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19</xdr:row>
      <xdr:rowOff>104775</xdr:rowOff>
    </xdr:from>
    <xdr:to>
      <xdr:col>0</xdr:col>
      <xdr:colOff>762000</xdr:colOff>
      <xdr:row>23</xdr:row>
      <xdr:rowOff>66675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496050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66675</xdr:rowOff>
    </xdr:from>
    <xdr:to>
      <xdr:col>1</xdr:col>
      <xdr:colOff>1028700</xdr:colOff>
      <xdr:row>1</xdr:row>
      <xdr:rowOff>390525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57150</xdr:rowOff>
    </xdr:from>
    <xdr:to>
      <xdr:col>1</xdr:col>
      <xdr:colOff>1028700</xdr:colOff>
      <xdr:row>1</xdr:row>
      <xdr:rowOff>466725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1085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428625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9525</xdr:rowOff>
    </xdr:from>
    <xdr:to>
      <xdr:col>1</xdr:col>
      <xdr:colOff>1009650</xdr:colOff>
      <xdr:row>1</xdr:row>
      <xdr:rowOff>428625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"/>
          <a:ext cx="1085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76200</xdr:rowOff>
    </xdr:from>
    <xdr:to>
      <xdr:col>1</xdr:col>
      <xdr:colOff>1028700</xdr:colOff>
      <xdr:row>1</xdr:row>
      <xdr:rowOff>400050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6200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1</xdr:row>
      <xdr:rowOff>419100</xdr:rowOff>
    </xdr:from>
    <xdr:to>
      <xdr:col>14</xdr:col>
      <xdr:colOff>381000</xdr:colOff>
      <xdr:row>1</xdr:row>
      <xdr:rowOff>466725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11410950" y="8953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2</xdr:row>
      <xdr:rowOff>114300</xdr:rowOff>
    </xdr:from>
    <xdr:to>
      <xdr:col>14</xdr:col>
      <xdr:colOff>390525</xdr:colOff>
      <xdr:row>2</xdr:row>
      <xdr:rowOff>161925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 flipV="1">
          <a:off x="11410950" y="1066800"/>
          <a:ext cx="666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2</xdr:row>
      <xdr:rowOff>114300</xdr:rowOff>
    </xdr:from>
    <xdr:to>
      <xdr:col>14</xdr:col>
      <xdr:colOff>381000</xdr:colOff>
      <xdr:row>2</xdr:row>
      <xdr:rowOff>161925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 flipV="1">
          <a:off x="11410950" y="106680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457200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409575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9525</xdr:rowOff>
    </xdr:from>
    <xdr:to>
      <xdr:col>1</xdr:col>
      <xdr:colOff>1028700</xdr:colOff>
      <xdr:row>1</xdr:row>
      <xdr:rowOff>333375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28575</xdr:rowOff>
    </xdr:from>
    <xdr:to>
      <xdr:col>1</xdr:col>
      <xdr:colOff>1009650</xdr:colOff>
      <xdr:row>1</xdr:row>
      <xdr:rowOff>390525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%20REPERTOIRE%20DE%20TRAVAIL\FRANCK\MAGDUNOISE\TIR\ENGAGEMENT%20ET%20PALMARES%202018-2019\Engagement_Magdunoise_CoupeJeunesDames_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%20REPERTOIRE%20DE%20TRAVAIL\FRANCK\MAGDUNOISE\TIR\ENGAGEMENT%20ET%20PALMARES%202017-2018\ENGAGEMENT%20ET%20PALMARES%20CRITERIUM\10%20METRES\ENGAGEMENT%20MAGDUNOISE%20modifi&#233;_1er_Crit_Adul_10m_Precis_2017-18(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EDIN~1\AppData\Local\Temp\2_Crit_Adul_10m_Precis_stand_vit_2018-19%20-2-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%20Edine\AppData\Local\Packages\Microsoft.MicrosoftEdge_8wekyb3d8bbwe\TempState\Downloads\Mod&#232;le%20Criteriums%2010M%20Pr&#233;cision%20Standard%20Vitess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EDIN~1\AppData\Local\Temp\2_Crit_Adul_10m_Precis_stand_vit_2018-19-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DTL\Feuilles%20inscriptions\Saison%202018-2019\Matchs%20envoy&#233;s\USO%20TIR%20-%201er_Crit_Adul_10m_2018-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%20Edine\AppData\Local\Packages\Microsoft.MicrosoftEdge_8wekyb3d8bbwe\TempState\Downloads\USO%20Tir%20-%202_Crit_Adul_10m_Precis_stand_vit_2018-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upe J &amp; D"/>
      <sheetName val="1er Crit."/>
      <sheetName val="2ème Crit."/>
      <sheetName val="3ème Crit."/>
      <sheetName val="4ème Crit."/>
    </sheetNames>
    <sheetDataSet>
      <sheetData sheetId="0">
        <row r="4">
          <cell r="K4" t="str">
            <v>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er crit.10m"/>
      <sheetName val="1er Crit."/>
      <sheetName val="2ème Crit."/>
      <sheetName val="3ème Crit."/>
      <sheetName val="4ème Crit."/>
      <sheetName val="1er crit.std"/>
      <sheetName val="1er crit.vit"/>
    </sheetNames>
    <sheetDataSet>
      <sheetData sheetId="0">
        <row r="4">
          <cell r="K4" t="str">
            <v>002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 crit.10m"/>
      <sheetName val="1er Crit."/>
      <sheetName val="2ème Crit."/>
      <sheetName val="3ème Crit."/>
      <sheetName val="4ème Crit."/>
    </sheetNames>
    <sheetDataSet>
      <sheetData sheetId="0">
        <row r="4">
          <cell r="K4" t="str">
            <v>020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 crit.10m"/>
      <sheetName val="1er Crit."/>
      <sheetName val="2ème Crit."/>
      <sheetName val="3ème Crit."/>
      <sheetName val="4ème Crit."/>
      <sheetName val="4 crit.10m (2)"/>
      <sheetName val="2 crit.std"/>
      <sheetName val="2 crit.vit"/>
    </sheetNames>
    <sheetDataSet>
      <sheetData sheetId="0">
        <row r="4">
          <cell r="K4" t="str">
            <v>274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 crit.10m"/>
      <sheetName val="1er Crit."/>
      <sheetName val="2ème Crit."/>
      <sheetName val="3ème Crit."/>
      <sheetName val="4ème Crit."/>
      <sheetName val="1er crit.std"/>
      <sheetName val="1er crit.vit"/>
    </sheetNames>
    <sheetDataSet>
      <sheetData sheetId="0">
        <row r="4">
          <cell r="K4" t="str">
            <v>275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er crit.10m"/>
      <sheetName val="1er Crit."/>
      <sheetName val="2ème Crit."/>
      <sheetName val="3ème Crit."/>
      <sheetName val="4ème Crit."/>
    </sheetNames>
    <sheetDataSet>
      <sheetData sheetId="0">
        <row r="4">
          <cell r="K4" t="str">
            <v>276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 crit.10m"/>
      <sheetName val="1er Crit."/>
      <sheetName val="2ème Crit."/>
      <sheetName val="3ème Crit."/>
      <sheetName val="4ème Crit."/>
      <sheetName val="1er crit.std"/>
      <sheetName val="1er crit.vit"/>
    </sheetNames>
    <sheetDataSet>
      <sheetData sheetId="0">
        <row r="4">
          <cell r="K4" t="str">
            <v>276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6"/>
  <sheetViews>
    <sheetView tabSelected="1" zoomScalePageLayoutView="0" workbookViewId="0" topLeftCell="A1">
      <selection activeCell="A108" sqref="A108:D108"/>
    </sheetView>
  </sheetViews>
  <sheetFormatPr defaultColWidth="11.421875" defaultRowHeight="15"/>
  <cols>
    <col min="1" max="1" width="21.421875" style="1" customWidth="1"/>
    <col min="2" max="2" width="18.57421875" style="1" customWidth="1"/>
    <col min="3" max="3" width="6.421875" style="130" customWidth="1"/>
    <col min="4" max="4" width="7.8515625" style="1" customWidth="1"/>
    <col min="5" max="5" width="10.00390625" style="1" customWidth="1"/>
    <col min="6" max="6" width="11.421875" style="1" customWidth="1"/>
    <col min="7" max="16" width="5.7109375" style="1" customWidth="1"/>
    <col min="17" max="17" width="10.7109375" style="1" customWidth="1"/>
  </cols>
  <sheetData>
    <row r="1" spans="1:17" ht="22.5" customHeight="1">
      <c r="A1" s="526"/>
      <c r="B1" s="529" t="s">
        <v>233</v>
      </c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1"/>
    </row>
    <row r="2" spans="1:17" ht="22.5" customHeight="1">
      <c r="A2" s="527"/>
      <c r="B2" s="532" t="s">
        <v>13</v>
      </c>
      <c r="C2" s="533"/>
      <c r="D2" s="533"/>
      <c r="E2" s="533"/>
      <c r="F2" s="534"/>
      <c r="G2" s="324">
        <v>1</v>
      </c>
      <c r="H2" s="324">
        <v>2</v>
      </c>
      <c r="I2" s="324">
        <v>3</v>
      </c>
      <c r="J2" s="535" t="s">
        <v>711</v>
      </c>
      <c r="K2" s="536"/>
      <c r="L2" s="536"/>
      <c r="M2" s="536"/>
      <c r="N2" s="536"/>
      <c r="O2" s="537"/>
      <c r="P2" s="535">
        <v>2023</v>
      </c>
      <c r="Q2" s="537"/>
    </row>
    <row r="3" spans="1:17" ht="22.5" customHeight="1">
      <c r="A3" s="528"/>
      <c r="B3" s="538" t="s">
        <v>234</v>
      </c>
      <c r="C3" s="539"/>
      <c r="D3" s="539"/>
      <c r="E3" s="539"/>
      <c r="F3" s="540"/>
      <c r="G3" s="76"/>
      <c r="H3" s="60"/>
      <c r="I3" s="155">
        <v>3</v>
      </c>
      <c r="J3" s="541" t="s">
        <v>512</v>
      </c>
      <c r="K3" s="542"/>
      <c r="L3" s="543" t="s">
        <v>120</v>
      </c>
      <c r="M3" s="543"/>
      <c r="N3" s="543"/>
      <c r="O3" s="543"/>
      <c r="P3" s="543"/>
      <c r="Q3" s="543"/>
    </row>
    <row r="4" spans="1:17" s="23" customFormat="1" ht="18.75" customHeight="1">
      <c r="A4" s="544" t="s">
        <v>32</v>
      </c>
      <c r="B4" s="544"/>
      <c r="C4" s="544"/>
      <c r="D4" s="544"/>
      <c r="E4" s="83" t="s">
        <v>315</v>
      </c>
      <c r="F4" s="85">
        <f>SUM(G4:O4)</f>
        <v>9</v>
      </c>
      <c r="G4" s="85">
        <f aca="true" t="shared" si="0" ref="G4:O4">SUM(G7:G19)</f>
        <v>0</v>
      </c>
      <c r="H4" s="85">
        <f t="shared" si="0"/>
        <v>0</v>
      </c>
      <c r="I4" s="85">
        <f t="shared" si="0"/>
        <v>2</v>
      </c>
      <c r="J4" s="85">
        <f t="shared" si="0"/>
        <v>3</v>
      </c>
      <c r="K4" s="85">
        <f t="shared" si="0"/>
        <v>4</v>
      </c>
      <c r="L4" s="85">
        <f t="shared" si="0"/>
        <v>0</v>
      </c>
      <c r="M4" s="210">
        <f t="shared" si="0"/>
        <v>0</v>
      </c>
      <c r="N4" s="198">
        <f t="shared" si="0"/>
        <v>0</v>
      </c>
      <c r="O4" s="85">
        <f t="shared" si="0"/>
        <v>0</v>
      </c>
      <c r="P4" s="510"/>
      <c r="Q4" s="511"/>
    </row>
    <row r="5" spans="1:17" ht="18.75" customHeight="1">
      <c r="A5" s="546" t="s">
        <v>0</v>
      </c>
      <c r="B5" s="546" t="s">
        <v>1</v>
      </c>
      <c r="C5" s="547" t="s">
        <v>227</v>
      </c>
      <c r="D5" s="548" t="s">
        <v>236</v>
      </c>
      <c r="E5" s="549" t="s">
        <v>237</v>
      </c>
      <c r="F5" s="548" t="s">
        <v>238</v>
      </c>
      <c r="G5" s="550" t="s">
        <v>239</v>
      </c>
      <c r="H5" s="551"/>
      <c r="I5" s="553" t="s">
        <v>240</v>
      </c>
      <c r="J5" s="554"/>
      <c r="K5" s="554"/>
      <c r="L5" s="554"/>
      <c r="M5" s="555"/>
      <c r="N5" s="552" t="s">
        <v>241</v>
      </c>
      <c r="O5" s="550"/>
      <c r="P5" s="512" t="s">
        <v>242</v>
      </c>
      <c r="Q5" s="513"/>
    </row>
    <row r="6" spans="1:17" ht="18.75" customHeight="1">
      <c r="A6" s="546"/>
      <c r="B6" s="546"/>
      <c r="C6" s="547"/>
      <c r="D6" s="548"/>
      <c r="E6" s="549"/>
      <c r="F6" s="548"/>
      <c r="G6" s="56" t="s">
        <v>243</v>
      </c>
      <c r="H6" s="187" t="s">
        <v>497</v>
      </c>
      <c r="I6" s="331" t="s">
        <v>578</v>
      </c>
      <c r="J6" s="325" t="s">
        <v>579</v>
      </c>
      <c r="K6" s="335" t="s">
        <v>244</v>
      </c>
      <c r="L6" s="56" t="s">
        <v>243</v>
      </c>
      <c r="M6" s="190" t="s">
        <v>497</v>
      </c>
      <c r="N6" s="335" t="s">
        <v>578</v>
      </c>
      <c r="O6" s="326" t="s">
        <v>579</v>
      </c>
      <c r="P6" s="514"/>
      <c r="Q6" s="515"/>
    </row>
    <row r="7" spans="1:17" ht="17.25" customHeight="1">
      <c r="A7" s="40" t="s">
        <v>610</v>
      </c>
      <c r="B7" s="41" t="s">
        <v>611</v>
      </c>
      <c r="C7" s="42" t="s">
        <v>315</v>
      </c>
      <c r="D7" s="41" t="s">
        <v>259</v>
      </c>
      <c r="E7" s="3" t="s">
        <v>251</v>
      </c>
      <c r="F7" s="153"/>
      <c r="G7" s="313"/>
      <c r="H7" s="388"/>
      <c r="I7" s="332"/>
      <c r="J7" s="313"/>
      <c r="K7" s="336">
        <v>1</v>
      </c>
      <c r="L7" s="313"/>
      <c r="M7" s="344"/>
      <c r="N7" s="346"/>
      <c r="O7" s="313"/>
      <c r="P7" s="504"/>
      <c r="Q7" s="505"/>
    </row>
    <row r="8" spans="1:17" ht="17.25" customHeight="1">
      <c r="A8" s="40" t="s">
        <v>639</v>
      </c>
      <c r="B8" s="41" t="s">
        <v>638</v>
      </c>
      <c r="C8" s="42" t="s">
        <v>315</v>
      </c>
      <c r="D8" s="41" t="s">
        <v>515</v>
      </c>
      <c r="E8" s="3" t="s">
        <v>251</v>
      </c>
      <c r="F8" s="153"/>
      <c r="G8" s="313"/>
      <c r="H8" s="388"/>
      <c r="I8" s="332" t="s">
        <v>712</v>
      </c>
      <c r="J8" s="313">
        <v>1</v>
      </c>
      <c r="K8" s="336"/>
      <c r="L8" s="313"/>
      <c r="M8" s="344"/>
      <c r="N8" s="346"/>
      <c r="O8" s="313"/>
      <c r="P8" s="504"/>
      <c r="Q8" s="505"/>
    </row>
    <row r="9" spans="1:17" ht="17.25" customHeight="1">
      <c r="A9" s="40" t="s">
        <v>612</v>
      </c>
      <c r="B9" s="41" t="s">
        <v>613</v>
      </c>
      <c r="C9" s="42" t="s">
        <v>315</v>
      </c>
      <c r="D9" s="41" t="s">
        <v>254</v>
      </c>
      <c r="E9" s="3" t="s">
        <v>251</v>
      </c>
      <c r="F9" s="153"/>
      <c r="G9" s="313"/>
      <c r="H9" s="388"/>
      <c r="I9" s="332" t="s">
        <v>712</v>
      </c>
      <c r="J9" s="313">
        <v>1</v>
      </c>
      <c r="K9" s="336"/>
      <c r="L9" s="313"/>
      <c r="M9" s="344"/>
      <c r="N9" s="346"/>
      <c r="O9" s="313"/>
      <c r="P9" s="504"/>
      <c r="Q9" s="505"/>
    </row>
    <row r="10" spans="1:17" ht="17.25" customHeight="1">
      <c r="A10" s="40" t="s">
        <v>608</v>
      </c>
      <c r="B10" s="41" t="s">
        <v>609</v>
      </c>
      <c r="C10" s="42" t="str">
        <f>'[1]Coupe J &amp; D'!$K$4</f>
        <v>002</v>
      </c>
      <c r="D10" s="41" t="s">
        <v>254</v>
      </c>
      <c r="E10" s="3" t="s">
        <v>251</v>
      </c>
      <c r="F10" s="153"/>
      <c r="G10" s="313"/>
      <c r="H10" s="388"/>
      <c r="I10" s="332"/>
      <c r="J10" s="313"/>
      <c r="K10" s="336">
        <v>1</v>
      </c>
      <c r="L10" s="313"/>
      <c r="M10" s="344"/>
      <c r="N10" s="346"/>
      <c r="O10" s="313"/>
      <c r="P10" s="504"/>
      <c r="Q10" s="505"/>
    </row>
    <row r="11" spans="1:17" ht="17.25" customHeight="1">
      <c r="A11" s="40" t="s">
        <v>425</v>
      </c>
      <c r="B11" s="41" t="s">
        <v>426</v>
      </c>
      <c r="C11" s="42" t="str">
        <f>'[1]Coupe J &amp; D'!$K$4</f>
        <v>002</v>
      </c>
      <c r="D11" s="41" t="s">
        <v>437</v>
      </c>
      <c r="E11" s="3" t="s">
        <v>251</v>
      </c>
      <c r="F11" s="153">
        <v>82724249</v>
      </c>
      <c r="G11" s="313"/>
      <c r="H11" s="388"/>
      <c r="I11" s="332"/>
      <c r="J11" s="313"/>
      <c r="K11" s="336"/>
      <c r="L11" s="313"/>
      <c r="M11" s="344"/>
      <c r="N11" s="346"/>
      <c r="O11" s="313"/>
      <c r="P11" s="504"/>
      <c r="Q11" s="505"/>
    </row>
    <row r="12" spans="1:17" ht="17.25" customHeight="1">
      <c r="A12" s="40" t="s">
        <v>364</v>
      </c>
      <c r="B12" s="41" t="s">
        <v>249</v>
      </c>
      <c r="C12" s="42" t="str">
        <f>'[2]1er crit.10m'!$K$4</f>
        <v>002</v>
      </c>
      <c r="D12" s="41" t="s">
        <v>259</v>
      </c>
      <c r="E12" s="3" t="s">
        <v>251</v>
      </c>
      <c r="F12" s="153">
        <v>2653441</v>
      </c>
      <c r="G12" s="313"/>
      <c r="H12" s="388"/>
      <c r="I12" s="332" t="s">
        <v>712</v>
      </c>
      <c r="J12" s="313">
        <v>1</v>
      </c>
      <c r="K12" s="336"/>
      <c r="L12" s="313"/>
      <c r="M12" s="344"/>
      <c r="N12" s="346"/>
      <c r="O12" s="313"/>
      <c r="P12" s="504"/>
      <c r="Q12" s="505"/>
    </row>
    <row r="13" spans="1:17" ht="17.25" customHeight="1">
      <c r="A13" s="40" t="s">
        <v>485</v>
      </c>
      <c r="B13" s="41" t="s">
        <v>266</v>
      </c>
      <c r="C13" s="42" t="s">
        <v>315</v>
      </c>
      <c r="D13" s="43" t="s">
        <v>254</v>
      </c>
      <c r="E13" s="306" t="s">
        <v>251</v>
      </c>
      <c r="F13" s="41">
        <v>3374872</v>
      </c>
      <c r="G13" s="313"/>
      <c r="H13" s="388"/>
      <c r="I13" s="332"/>
      <c r="J13" s="313"/>
      <c r="K13" s="336">
        <v>1</v>
      </c>
      <c r="L13" s="313"/>
      <c r="M13" s="344"/>
      <c r="N13" s="346"/>
      <c r="O13" s="313"/>
      <c r="P13" s="504"/>
      <c r="Q13" s="505"/>
    </row>
    <row r="14" spans="1:17" ht="17.25" customHeight="1">
      <c r="A14" s="299" t="s">
        <v>580</v>
      </c>
      <c r="B14" s="105" t="s">
        <v>582</v>
      </c>
      <c r="C14" s="300" t="s">
        <v>315</v>
      </c>
      <c r="D14" s="301" t="s">
        <v>581</v>
      </c>
      <c r="E14" s="302" t="s">
        <v>283</v>
      </c>
      <c r="F14" s="105">
        <v>82853034</v>
      </c>
      <c r="G14" s="348"/>
      <c r="H14" s="387"/>
      <c r="I14" s="365"/>
      <c r="J14" s="348"/>
      <c r="K14" s="338"/>
      <c r="L14" s="348"/>
      <c r="M14" s="390"/>
      <c r="N14" s="354"/>
      <c r="O14" s="348"/>
      <c r="P14" s="504"/>
      <c r="Q14" s="505"/>
    </row>
    <row r="15" spans="1:17" ht="17.25" customHeight="1">
      <c r="A15" s="299" t="s">
        <v>583</v>
      </c>
      <c r="B15" s="105" t="s">
        <v>584</v>
      </c>
      <c r="C15" s="300" t="s">
        <v>315</v>
      </c>
      <c r="D15" s="105" t="s">
        <v>581</v>
      </c>
      <c r="E15" s="305" t="s">
        <v>283</v>
      </c>
      <c r="F15" s="307">
        <v>82750769</v>
      </c>
      <c r="G15" s="313"/>
      <c r="H15" s="388"/>
      <c r="I15" s="332"/>
      <c r="J15" s="313"/>
      <c r="K15" s="336"/>
      <c r="L15" s="313"/>
      <c r="M15" s="344"/>
      <c r="N15" s="346"/>
      <c r="O15" s="313"/>
      <c r="P15" s="504"/>
      <c r="Q15" s="505"/>
    </row>
    <row r="16" spans="1:17" ht="17.25" customHeight="1">
      <c r="A16" s="257" t="s">
        <v>498</v>
      </c>
      <c r="B16" s="258" t="s">
        <v>499</v>
      </c>
      <c r="C16" s="259" t="s">
        <v>315</v>
      </c>
      <c r="D16" s="258" t="s">
        <v>254</v>
      </c>
      <c r="E16" s="186" t="s">
        <v>252</v>
      </c>
      <c r="F16" s="154">
        <v>82716488</v>
      </c>
      <c r="G16" s="348"/>
      <c r="H16" s="387"/>
      <c r="I16" s="365"/>
      <c r="J16" s="348"/>
      <c r="K16" s="338">
        <v>1</v>
      </c>
      <c r="L16" s="348" t="s">
        <v>712</v>
      </c>
      <c r="M16" s="390"/>
      <c r="N16" s="354"/>
      <c r="O16" s="348"/>
      <c r="P16" s="504"/>
      <c r="Q16" s="505"/>
    </row>
    <row r="17" spans="1:17" ht="17.25" customHeight="1">
      <c r="A17" s="253" t="s">
        <v>365</v>
      </c>
      <c r="B17" s="133" t="s">
        <v>366</v>
      </c>
      <c r="C17" s="252" t="str">
        <f>'[2]1er crit.10m'!$K$4</f>
        <v>002</v>
      </c>
      <c r="D17" s="133" t="s">
        <v>435</v>
      </c>
      <c r="E17" s="29" t="s">
        <v>252</v>
      </c>
      <c r="F17" s="47">
        <v>82462509</v>
      </c>
      <c r="G17" s="63"/>
      <c r="H17" s="387"/>
      <c r="I17" s="367">
        <v>1</v>
      </c>
      <c r="J17" s="63"/>
      <c r="K17" s="334"/>
      <c r="L17" s="63"/>
      <c r="M17" s="391"/>
      <c r="N17" s="355"/>
      <c r="O17" s="63"/>
      <c r="P17" s="504"/>
      <c r="Q17" s="505"/>
    </row>
    <row r="18" spans="1:17" ht="17.25" customHeight="1">
      <c r="A18" s="253" t="s">
        <v>528</v>
      </c>
      <c r="B18" s="133" t="s">
        <v>366</v>
      </c>
      <c r="C18" s="252" t="s">
        <v>315</v>
      </c>
      <c r="D18" s="133" t="s">
        <v>437</v>
      </c>
      <c r="E18" s="29" t="s">
        <v>252</v>
      </c>
      <c r="F18" s="47"/>
      <c r="G18" s="63"/>
      <c r="H18" s="387"/>
      <c r="I18" s="367">
        <v>1</v>
      </c>
      <c r="J18" s="63" t="s">
        <v>712</v>
      </c>
      <c r="K18" s="334"/>
      <c r="L18" s="63"/>
      <c r="M18" s="391"/>
      <c r="N18" s="355"/>
      <c r="O18" s="63"/>
      <c r="P18" s="504"/>
      <c r="Q18" s="505"/>
    </row>
    <row r="19" spans="1:17" ht="17.25" customHeight="1">
      <c r="A19" s="58"/>
      <c r="B19" s="47"/>
      <c r="C19" s="54"/>
      <c r="D19" s="47"/>
      <c r="E19" s="47"/>
      <c r="F19" s="47"/>
      <c r="G19" s="63"/>
      <c r="H19" s="392"/>
      <c r="I19" s="414"/>
      <c r="J19" s="63"/>
      <c r="K19" s="334"/>
      <c r="L19" s="63"/>
      <c r="M19" s="393"/>
      <c r="N19" s="355"/>
      <c r="O19" s="63"/>
      <c r="P19" s="504"/>
      <c r="Q19" s="505"/>
    </row>
    <row r="20" spans="1:17" s="10" customFormat="1" ht="18.75" customHeight="1">
      <c r="A20" s="545" t="s">
        <v>154</v>
      </c>
      <c r="B20" s="545"/>
      <c r="C20" s="545"/>
      <c r="D20" s="545"/>
      <c r="E20" s="83" t="s">
        <v>235</v>
      </c>
      <c r="F20" s="107">
        <f>SUM(G20:O20)</f>
        <v>4</v>
      </c>
      <c r="G20" s="79">
        <f aca="true" t="shared" si="1" ref="G20:O20">SUM(G23:G28)</f>
        <v>1</v>
      </c>
      <c r="H20" s="188">
        <f t="shared" si="1"/>
        <v>1</v>
      </c>
      <c r="I20" s="79">
        <f t="shared" si="1"/>
        <v>0</v>
      </c>
      <c r="J20" s="79">
        <f t="shared" si="1"/>
        <v>0</v>
      </c>
      <c r="K20" s="79">
        <f t="shared" si="1"/>
        <v>0</v>
      </c>
      <c r="L20" s="79">
        <f t="shared" si="1"/>
        <v>1</v>
      </c>
      <c r="M20" s="194">
        <f t="shared" si="1"/>
        <v>0</v>
      </c>
      <c r="N20" s="189">
        <f t="shared" si="1"/>
        <v>1</v>
      </c>
      <c r="O20" s="79">
        <f t="shared" si="1"/>
        <v>0</v>
      </c>
      <c r="P20" s="510"/>
      <c r="Q20" s="511"/>
    </row>
    <row r="21" spans="1:17" ht="18.75" customHeight="1">
      <c r="A21" s="546" t="s">
        <v>0</v>
      </c>
      <c r="B21" s="546" t="s">
        <v>1</v>
      </c>
      <c r="C21" s="547" t="s">
        <v>227</v>
      </c>
      <c r="D21" s="548" t="s">
        <v>236</v>
      </c>
      <c r="E21" s="549" t="s">
        <v>237</v>
      </c>
      <c r="F21" s="548" t="s">
        <v>238</v>
      </c>
      <c r="G21" s="550" t="s">
        <v>239</v>
      </c>
      <c r="H21" s="551"/>
      <c r="I21" s="553" t="s">
        <v>240</v>
      </c>
      <c r="J21" s="554"/>
      <c r="K21" s="554"/>
      <c r="L21" s="554"/>
      <c r="M21" s="555"/>
      <c r="N21" s="552" t="s">
        <v>241</v>
      </c>
      <c r="O21" s="550"/>
      <c r="P21" s="512" t="s">
        <v>242</v>
      </c>
      <c r="Q21" s="513"/>
    </row>
    <row r="22" spans="1:17" ht="18.75" customHeight="1">
      <c r="A22" s="546"/>
      <c r="B22" s="546"/>
      <c r="C22" s="547"/>
      <c r="D22" s="548"/>
      <c r="E22" s="549"/>
      <c r="F22" s="548"/>
      <c r="G22" s="56" t="s">
        <v>243</v>
      </c>
      <c r="H22" s="187" t="s">
        <v>497</v>
      </c>
      <c r="I22" s="331" t="s">
        <v>578</v>
      </c>
      <c r="J22" s="325" t="s">
        <v>579</v>
      </c>
      <c r="K22" s="335" t="s">
        <v>244</v>
      </c>
      <c r="L22" s="56" t="s">
        <v>243</v>
      </c>
      <c r="M22" s="190" t="s">
        <v>497</v>
      </c>
      <c r="N22" s="335" t="s">
        <v>578</v>
      </c>
      <c r="O22" s="326" t="s">
        <v>579</v>
      </c>
      <c r="P22" s="514"/>
      <c r="Q22" s="515"/>
    </row>
    <row r="23" spans="1:17" ht="18">
      <c r="A23" s="61" t="s">
        <v>208</v>
      </c>
      <c r="B23" s="38" t="s">
        <v>272</v>
      </c>
      <c r="C23" s="46" t="s">
        <v>235</v>
      </c>
      <c r="D23" s="38" t="s">
        <v>254</v>
      </c>
      <c r="E23" s="62" t="s">
        <v>283</v>
      </c>
      <c r="F23" s="38"/>
      <c r="G23" s="59"/>
      <c r="H23" s="394">
        <v>1</v>
      </c>
      <c r="I23" s="373"/>
      <c r="J23" s="59"/>
      <c r="K23" s="374"/>
      <c r="L23" s="59"/>
      <c r="M23" s="208"/>
      <c r="N23" s="375"/>
      <c r="O23" s="285"/>
      <c r="P23" s="522"/>
      <c r="Q23" s="523"/>
    </row>
    <row r="24" spans="1:17" ht="18">
      <c r="A24" s="61" t="s">
        <v>246</v>
      </c>
      <c r="B24" s="38" t="s">
        <v>409</v>
      </c>
      <c r="C24" s="46" t="s">
        <v>235</v>
      </c>
      <c r="D24" s="38" t="s">
        <v>254</v>
      </c>
      <c r="E24" s="62" t="s">
        <v>283</v>
      </c>
      <c r="F24" s="38"/>
      <c r="G24" s="59"/>
      <c r="H24" s="394"/>
      <c r="I24" s="373"/>
      <c r="J24" s="59"/>
      <c r="K24" s="374"/>
      <c r="L24" s="59"/>
      <c r="M24" s="208"/>
      <c r="N24" s="375">
        <v>1</v>
      </c>
      <c r="O24" s="59" t="s">
        <v>712</v>
      </c>
      <c r="P24" s="522"/>
      <c r="Q24" s="523"/>
    </row>
    <row r="25" spans="1:17" ht="18">
      <c r="A25" s="61" t="s">
        <v>416</v>
      </c>
      <c r="B25" s="38" t="s">
        <v>367</v>
      </c>
      <c r="C25" s="46" t="s">
        <v>235</v>
      </c>
      <c r="D25" s="38" t="s">
        <v>435</v>
      </c>
      <c r="E25" s="62" t="s">
        <v>283</v>
      </c>
      <c r="F25" s="38"/>
      <c r="G25" s="59"/>
      <c r="H25" s="394"/>
      <c r="I25" s="373"/>
      <c r="J25" s="59"/>
      <c r="K25" s="374"/>
      <c r="L25" s="59"/>
      <c r="M25" s="208"/>
      <c r="N25" s="375"/>
      <c r="O25" s="59"/>
      <c r="P25" s="522"/>
      <c r="Q25" s="523"/>
    </row>
    <row r="26" spans="1:17" ht="18">
      <c r="A26" s="254" t="s">
        <v>245</v>
      </c>
      <c r="B26" s="255" t="s">
        <v>410</v>
      </c>
      <c r="C26" s="256" t="s">
        <v>235</v>
      </c>
      <c r="D26" s="255" t="s">
        <v>259</v>
      </c>
      <c r="E26" s="135" t="s">
        <v>284</v>
      </c>
      <c r="F26" s="38"/>
      <c r="G26" s="59">
        <v>1</v>
      </c>
      <c r="H26" s="394"/>
      <c r="I26" s="373" t="s">
        <v>712</v>
      </c>
      <c r="J26" s="59"/>
      <c r="K26" s="374"/>
      <c r="L26" s="59"/>
      <c r="M26" s="208"/>
      <c r="N26" s="375"/>
      <c r="O26" s="59"/>
      <c r="P26" s="522"/>
      <c r="Q26" s="523"/>
    </row>
    <row r="27" spans="1:17" ht="18">
      <c r="A27" s="254" t="s">
        <v>208</v>
      </c>
      <c r="B27" s="255" t="s">
        <v>272</v>
      </c>
      <c r="C27" s="256" t="s">
        <v>235</v>
      </c>
      <c r="D27" s="255" t="s">
        <v>254</v>
      </c>
      <c r="E27" s="135" t="s">
        <v>284</v>
      </c>
      <c r="F27" s="38"/>
      <c r="G27" s="59"/>
      <c r="H27" s="394"/>
      <c r="I27" s="373"/>
      <c r="J27" s="59"/>
      <c r="K27" s="374"/>
      <c r="L27" s="59"/>
      <c r="M27" s="208"/>
      <c r="N27" s="375"/>
      <c r="O27" s="285"/>
      <c r="P27" s="522"/>
      <c r="Q27" s="523"/>
    </row>
    <row r="28" spans="1:17" ht="18">
      <c r="A28" s="254" t="s">
        <v>416</v>
      </c>
      <c r="B28" s="255" t="s">
        <v>417</v>
      </c>
      <c r="C28" s="256" t="s">
        <v>235</v>
      </c>
      <c r="D28" s="255" t="s">
        <v>259</v>
      </c>
      <c r="E28" s="135" t="s">
        <v>284</v>
      </c>
      <c r="F28" s="38"/>
      <c r="G28" s="59"/>
      <c r="H28" s="394"/>
      <c r="I28" s="373"/>
      <c r="J28" s="59"/>
      <c r="K28" s="374"/>
      <c r="L28" s="59">
        <v>1</v>
      </c>
      <c r="M28" s="208"/>
      <c r="N28" s="375"/>
      <c r="O28" s="59"/>
      <c r="P28" s="522"/>
      <c r="Q28" s="523"/>
    </row>
    <row r="29" spans="1:17" ht="18.75" customHeight="1">
      <c r="A29" s="61"/>
      <c r="B29" s="38"/>
      <c r="C29" s="46"/>
      <c r="D29" s="38"/>
      <c r="E29" s="38"/>
      <c r="F29" s="38"/>
      <c r="G29" s="59"/>
      <c r="H29" s="394"/>
      <c r="I29" s="373"/>
      <c r="J29" s="59"/>
      <c r="K29" s="374"/>
      <c r="L29" s="59"/>
      <c r="M29" s="208"/>
      <c r="N29" s="376"/>
      <c r="O29" s="39"/>
      <c r="P29" s="522"/>
      <c r="Q29" s="523"/>
    </row>
    <row r="30" spans="1:17" s="10" customFormat="1" ht="18.75" customHeight="1">
      <c r="A30" s="556" t="s">
        <v>150</v>
      </c>
      <c r="B30" s="556"/>
      <c r="C30" s="556"/>
      <c r="D30" s="556"/>
      <c r="E30" s="82" t="s">
        <v>319</v>
      </c>
      <c r="F30" s="85">
        <f>SUM(G30:O30)</f>
        <v>3</v>
      </c>
      <c r="G30" s="85">
        <f>SUM(G33:G35)</f>
        <v>0</v>
      </c>
      <c r="H30" s="196">
        <f aca="true" t="shared" si="2" ref="H30:O30">SUM(H33:H35)</f>
        <v>0</v>
      </c>
      <c r="I30" s="209">
        <f t="shared" si="2"/>
        <v>0</v>
      </c>
      <c r="J30" s="85">
        <f t="shared" si="2"/>
        <v>0</v>
      </c>
      <c r="K30" s="85">
        <f t="shared" si="2"/>
        <v>1</v>
      </c>
      <c r="L30" s="85">
        <f t="shared" si="2"/>
        <v>0</v>
      </c>
      <c r="M30" s="210">
        <f t="shared" si="2"/>
        <v>0</v>
      </c>
      <c r="N30" s="198">
        <f t="shared" si="2"/>
        <v>0</v>
      </c>
      <c r="O30" s="85">
        <f t="shared" si="2"/>
        <v>2</v>
      </c>
      <c r="P30" s="510"/>
      <c r="Q30" s="511"/>
    </row>
    <row r="31" spans="1:17" ht="18.75" customHeight="1">
      <c r="A31" s="546" t="s">
        <v>0</v>
      </c>
      <c r="B31" s="546" t="s">
        <v>1</v>
      </c>
      <c r="C31" s="547" t="s">
        <v>227</v>
      </c>
      <c r="D31" s="548" t="s">
        <v>236</v>
      </c>
      <c r="E31" s="549" t="s">
        <v>237</v>
      </c>
      <c r="F31" s="548" t="s">
        <v>238</v>
      </c>
      <c r="G31" s="550" t="s">
        <v>239</v>
      </c>
      <c r="H31" s="551"/>
      <c r="I31" s="553" t="s">
        <v>240</v>
      </c>
      <c r="J31" s="554"/>
      <c r="K31" s="554"/>
      <c r="L31" s="554"/>
      <c r="M31" s="555"/>
      <c r="N31" s="552" t="s">
        <v>241</v>
      </c>
      <c r="O31" s="550"/>
      <c r="P31" s="512" t="s">
        <v>242</v>
      </c>
      <c r="Q31" s="513"/>
    </row>
    <row r="32" spans="1:17" ht="18.75" customHeight="1">
      <c r="A32" s="546"/>
      <c r="B32" s="546"/>
      <c r="C32" s="547"/>
      <c r="D32" s="548"/>
      <c r="E32" s="549"/>
      <c r="F32" s="548"/>
      <c r="G32" s="56" t="s">
        <v>243</v>
      </c>
      <c r="H32" s="187" t="s">
        <v>497</v>
      </c>
      <c r="I32" s="331" t="s">
        <v>578</v>
      </c>
      <c r="J32" s="325" t="s">
        <v>579</v>
      </c>
      <c r="K32" s="335" t="s">
        <v>244</v>
      </c>
      <c r="L32" s="56" t="s">
        <v>243</v>
      </c>
      <c r="M32" s="190" t="s">
        <v>497</v>
      </c>
      <c r="N32" s="335" t="s">
        <v>578</v>
      </c>
      <c r="O32" s="326" t="s">
        <v>579</v>
      </c>
      <c r="P32" s="514"/>
      <c r="Q32" s="515"/>
    </row>
    <row r="33" spans="1:17" ht="18.75" customHeight="1">
      <c r="A33" s="61" t="s">
        <v>81</v>
      </c>
      <c r="B33" s="38" t="s">
        <v>492</v>
      </c>
      <c r="C33" s="131" t="s">
        <v>319</v>
      </c>
      <c r="D33" s="43" t="s">
        <v>254</v>
      </c>
      <c r="E33" s="131" t="s">
        <v>251</v>
      </c>
      <c r="F33" s="38">
        <v>82644938</v>
      </c>
      <c r="G33" s="38"/>
      <c r="H33" s="395"/>
      <c r="I33" s="373"/>
      <c r="J33" s="59"/>
      <c r="K33" s="374"/>
      <c r="L33" s="59"/>
      <c r="M33" s="208"/>
      <c r="N33" s="375" t="s">
        <v>712</v>
      </c>
      <c r="O33" s="59">
        <v>1</v>
      </c>
      <c r="P33" s="524"/>
      <c r="Q33" s="525"/>
    </row>
    <row r="34" spans="1:17" ht="18.75" customHeight="1">
      <c r="A34" s="61" t="s">
        <v>562</v>
      </c>
      <c r="B34" s="38" t="s">
        <v>563</v>
      </c>
      <c r="C34" s="46" t="s">
        <v>319</v>
      </c>
      <c r="D34" s="43" t="s">
        <v>254</v>
      </c>
      <c r="E34" s="38" t="s">
        <v>251</v>
      </c>
      <c r="F34" s="38"/>
      <c r="G34" s="38"/>
      <c r="H34" s="395"/>
      <c r="I34" s="373"/>
      <c r="J34" s="59"/>
      <c r="K34" s="374">
        <v>1</v>
      </c>
      <c r="L34" s="59" t="s">
        <v>712</v>
      </c>
      <c r="M34" s="208"/>
      <c r="N34" s="375"/>
      <c r="O34" s="59"/>
      <c r="P34" s="524"/>
      <c r="Q34" s="525"/>
    </row>
    <row r="35" spans="1:17" ht="18.75" customHeight="1">
      <c r="A35" s="254" t="s">
        <v>100</v>
      </c>
      <c r="B35" s="255" t="s">
        <v>660</v>
      </c>
      <c r="C35" s="256" t="s">
        <v>319</v>
      </c>
      <c r="D35" s="234" t="s">
        <v>254</v>
      </c>
      <c r="E35" s="255" t="s">
        <v>284</v>
      </c>
      <c r="F35" s="38"/>
      <c r="G35" s="38"/>
      <c r="H35" s="394"/>
      <c r="I35" s="373"/>
      <c r="J35" s="59"/>
      <c r="K35" s="374"/>
      <c r="L35" s="59"/>
      <c r="M35" s="208"/>
      <c r="N35" s="375"/>
      <c r="O35" s="59">
        <v>1</v>
      </c>
      <c r="P35" s="524"/>
      <c r="Q35" s="525"/>
    </row>
    <row r="36" spans="1:17" s="10" customFormat="1" ht="18.75" customHeight="1">
      <c r="A36" s="556" t="s">
        <v>294</v>
      </c>
      <c r="B36" s="556"/>
      <c r="C36" s="556"/>
      <c r="D36" s="556"/>
      <c r="E36" s="82" t="s">
        <v>320</v>
      </c>
      <c r="F36" s="85">
        <f>SUM(G36:O36)</f>
        <v>6</v>
      </c>
      <c r="G36" s="85">
        <f aca="true" t="shared" si="3" ref="G36:O36">SUM(G39:G48)</f>
        <v>2</v>
      </c>
      <c r="H36" s="196">
        <f t="shared" si="3"/>
        <v>0</v>
      </c>
      <c r="I36" s="209">
        <f t="shared" si="3"/>
        <v>0</v>
      </c>
      <c r="J36" s="85">
        <f t="shared" si="3"/>
        <v>1</v>
      </c>
      <c r="K36" s="85">
        <f t="shared" si="3"/>
        <v>0</v>
      </c>
      <c r="L36" s="85">
        <f t="shared" si="3"/>
        <v>0</v>
      </c>
      <c r="M36" s="210">
        <f t="shared" si="3"/>
        <v>0</v>
      </c>
      <c r="N36" s="198">
        <f t="shared" si="3"/>
        <v>1</v>
      </c>
      <c r="O36" s="85">
        <f t="shared" si="3"/>
        <v>2</v>
      </c>
      <c r="P36" s="510"/>
      <c r="Q36" s="511"/>
    </row>
    <row r="37" spans="1:17" ht="18.75" customHeight="1">
      <c r="A37" s="546" t="s">
        <v>0</v>
      </c>
      <c r="B37" s="546" t="s">
        <v>1</v>
      </c>
      <c r="C37" s="547" t="s">
        <v>227</v>
      </c>
      <c r="D37" s="548" t="s">
        <v>236</v>
      </c>
      <c r="E37" s="549" t="s">
        <v>237</v>
      </c>
      <c r="F37" s="548" t="s">
        <v>238</v>
      </c>
      <c r="G37" s="550" t="s">
        <v>239</v>
      </c>
      <c r="H37" s="551"/>
      <c r="I37" s="553" t="s">
        <v>240</v>
      </c>
      <c r="J37" s="554"/>
      <c r="K37" s="554"/>
      <c r="L37" s="554"/>
      <c r="M37" s="555"/>
      <c r="N37" s="552" t="s">
        <v>241</v>
      </c>
      <c r="O37" s="550"/>
      <c r="P37" s="512" t="s">
        <v>242</v>
      </c>
      <c r="Q37" s="513"/>
    </row>
    <row r="38" spans="1:17" ht="18.75" customHeight="1">
      <c r="A38" s="546"/>
      <c r="B38" s="546"/>
      <c r="C38" s="547"/>
      <c r="D38" s="548"/>
      <c r="E38" s="549"/>
      <c r="F38" s="548"/>
      <c r="G38" s="56" t="s">
        <v>243</v>
      </c>
      <c r="H38" s="187" t="s">
        <v>497</v>
      </c>
      <c r="I38" s="331" t="s">
        <v>578</v>
      </c>
      <c r="J38" s="325" t="s">
        <v>579</v>
      </c>
      <c r="K38" s="335" t="s">
        <v>244</v>
      </c>
      <c r="L38" s="56" t="s">
        <v>243</v>
      </c>
      <c r="M38" s="190" t="s">
        <v>497</v>
      </c>
      <c r="N38" s="335" t="s">
        <v>578</v>
      </c>
      <c r="O38" s="326" t="s">
        <v>579</v>
      </c>
      <c r="P38" s="514"/>
      <c r="Q38" s="515"/>
    </row>
    <row r="39" spans="1:17" ht="17.25" customHeight="1">
      <c r="A39" s="40" t="s">
        <v>87</v>
      </c>
      <c r="B39" s="41" t="s">
        <v>482</v>
      </c>
      <c r="C39" s="42" t="s">
        <v>320</v>
      </c>
      <c r="D39" s="43" t="s">
        <v>254</v>
      </c>
      <c r="E39" s="41" t="s">
        <v>283</v>
      </c>
      <c r="F39" s="41"/>
      <c r="G39" s="313"/>
      <c r="H39" s="388"/>
      <c r="I39" s="332"/>
      <c r="J39" s="44"/>
      <c r="K39" s="336"/>
      <c r="L39" s="44"/>
      <c r="M39" s="211"/>
      <c r="N39" s="346"/>
      <c r="O39" s="44"/>
      <c r="P39" s="484"/>
      <c r="Q39" s="485"/>
    </row>
    <row r="40" spans="1:17" ht="17.25" customHeight="1">
      <c r="A40" s="40" t="s">
        <v>83</v>
      </c>
      <c r="B40" s="41" t="s">
        <v>481</v>
      </c>
      <c r="C40" s="42" t="s">
        <v>320</v>
      </c>
      <c r="D40" s="43" t="s">
        <v>259</v>
      </c>
      <c r="E40" s="41" t="s">
        <v>283</v>
      </c>
      <c r="F40" s="41"/>
      <c r="G40" s="313"/>
      <c r="H40" s="388"/>
      <c r="I40" s="332"/>
      <c r="J40" s="44">
        <v>1</v>
      </c>
      <c r="K40" s="336" t="s">
        <v>712</v>
      </c>
      <c r="L40" s="44"/>
      <c r="M40" s="211"/>
      <c r="N40" s="346"/>
      <c r="O40" s="44"/>
      <c r="P40" s="484"/>
      <c r="Q40" s="485"/>
    </row>
    <row r="41" spans="1:17" ht="17.25" customHeight="1">
      <c r="A41" s="40" t="s">
        <v>84</v>
      </c>
      <c r="B41" s="41" t="s">
        <v>356</v>
      </c>
      <c r="C41" s="42" t="str">
        <f>'[3]2 crit.10m'!$K$4</f>
        <v>020</v>
      </c>
      <c r="D41" s="43" t="s">
        <v>254</v>
      </c>
      <c r="E41" s="41" t="s">
        <v>283</v>
      </c>
      <c r="F41" s="41"/>
      <c r="G41" s="313"/>
      <c r="H41" s="388"/>
      <c r="I41" s="332"/>
      <c r="J41" s="44"/>
      <c r="K41" s="336"/>
      <c r="L41" s="44"/>
      <c r="M41" s="211"/>
      <c r="N41" s="345">
        <v>1</v>
      </c>
      <c r="O41" s="45" t="s">
        <v>712</v>
      </c>
      <c r="P41" s="484"/>
      <c r="Q41" s="485"/>
    </row>
    <row r="42" spans="1:17" ht="17.25" customHeight="1">
      <c r="A42" s="40" t="s">
        <v>84</v>
      </c>
      <c r="B42" s="41" t="s">
        <v>427</v>
      </c>
      <c r="C42" s="42" t="s">
        <v>320</v>
      </c>
      <c r="D42" s="43" t="s">
        <v>254</v>
      </c>
      <c r="E42" s="41" t="s">
        <v>283</v>
      </c>
      <c r="F42" s="41"/>
      <c r="G42" s="313"/>
      <c r="H42" s="388"/>
      <c r="I42" s="332"/>
      <c r="J42" s="44"/>
      <c r="K42" s="336"/>
      <c r="L42" s="44"/>
      <c r="M42" s="211"/>
      <c r="N42" s="345"/>
      <c r="O42" s="45"/>
      <c r="P42" s="484"/>
      <c r="Q42" s="485"/>
    </row>
    <row r="43" spans="1:17" ht="17.25" customHeight="1">
      <c r="A43" s="40" t="s">
        <v>700</v>
      </c>
      <c r="B43" s="41" t="s">
        <v>701</v>
      </c>
      <c r="C43" s="42" t="s">
        <v>320</v>
      </c>
      <c r="D43" s="43" t="s">
        <v>254</v>
      </c>
      <c r="E43" s="41" t="s">
        <v>251</v>
      </c>
      <c r="F43" s="41"/>
      <c r="G43" s="313"/>
      <c r="H43" s="388"/>
      <c r="I43" s="332"/>
      <c r="J43" s="44"/>
      <c r="K43" s="336"/>
      <c r="L43" s="44"/>
      <c r="M43" s="211"/>
      <c r="N43" s="345"/>
      <c r="O43" s="45"/>
      <c r="P43" s="423"/>
      <c r="Q43" s="424"/>
    </row>
    <row r="44" spans="1:17" ht="17.25" customHeight="1">
      <c r="A44" s="40" t="s">
        <v>381</v>
      </c>
      <c r="B44" s="41" t="s">
        <v>288</v>
      </c>
      <c r="C44" s="42" t="str">
        <f>'[3]2 crit.10m'!$K$4</f>
        <v>020</v>
      </c>
      <c r="D44" s="43" t="s">
        <v>250</v>
      </c>
      <c r="E44" s="41" t="s">
        <v>283</v>
      </c>
      <c r="F44" s="41"/>
      <c r="G44" s="313">
        <v>1</v>
      </c>
      <c r="H44" s="388" t="s">
        <v>712</v>
      </c>
      <c r="I44" s="340"/>
      <c r="J44" s="44"/>
      <c r="K44" s="336"/>
      <c r="L44" s="44"/>
      <c r="M44" s="199"/>
      <c r="N44" s="346"/>
      <c r="O44" s="44"/>
      <c r="P44" s="484"/>
      <c r="Q44" s="485"/>
    </row>
    <row r="45" spans="1:17" ht="17.25" customHeight="1">
      <c r="A45" s="232" t="s">
        <v>626</v>
      </c>
      <c r="B45" s="110" t="s">
        <v>627</v>
      </c>
      <c r="C45" s="233" t="s">
        <v>320</v>
      </c>
      <c r="D45" s="234" t="s">
        <v>515</v>
      </c>
      <c r="E45" s="110" t="s">
        <v>284</v>
      </c>
      <c r="F45" s="41"/>
      <c r="G45" s="313"/>
      <c r="H45" s="388"/>
      <c r="I45" s="340"/>
      <c r="J45" s="44"/>
      <c r="K45" s="336"/>
      <c r="L45" s="44"/>
      <c r="M45" s="199"/>
      <c r="N45" s="346"/>
      <c r="O45" s="44">
        <v>1</v>
      </c>
      <c r="P45" s="484"/>
      <c r="Q45" s="485"/>
    </row>
    <row r="46" spans="1:17" ht="17.25" customHeight="1">
      <c r="A46" s="110" t="s">
        <v>564</v>
      </c>
      <c r="B46" s="110" t="s">
        <v>565</v>
      </c>
      <c r="C46" s="233" t="s">
        <v>320</v>
      </c>
      <c r="D46" s="234" t="s">
        <v>254</v>
      </c>
      <c r="E46" s="110" t="s">
        <v>284</v>
      </c>
      <c r="F46" s="41"/>
      <c r="G46" s="313"/>
      <c r="H46" s="388"/>
      <c r="I46" s="340"/>
      <c r="J46" s="44"/>
      <c r="K46" s="336"/>
      <c r="L46" s="44"/>
      <c r="M46" s="199"/>
      <c r="N46" s="346"/>
      <c r="O46" s="44">
        <v>1</v>
      </c>
      <c r="P46" s="484"/>
      <c r="Q46" s="485"/>
    </row>
    <row r="47" spans="1:17" ht="17.25" customHeight="1">
      <c r="A47" s="232" t="s">
        <v>702</v>
      </c>
      <c r="B47" s="110" t="s">
        <v>703</v>
      </c>
      <c r="C47" s="233" t="s">
        <v>320</v>
      </c>
      <c r="D47" s="234" t="s">
        <v>515</v>
      </c>
      <c r="E47" s="110" t="s">
        <v>284</v>
      </c>
      <c r="F47" s="41"/>
      <c r="G47" s="313"/>
      <c r="H47" s="388"/>
      <c r="I47" s="340"/>
      <c r="J47" s="44"/>
      <c r="K47" s="336"/>
      <c r="L47" s="44"/>
      <c r="M47" s="199"/>
      <c r="N47" s="346"/>
      <c r="O47" s="44"/>
      <c r="P47" s="423"/>
      <c r="Q47" s="424"/>
    </row>
    <row r="48" spans="1:17" ht="17.25" customHeight="1">
      <c r="A48" s="232" t="s">
        <v>624</v>
      </c>
      <c r="B48" s="110" t="s">
        <v>625</v>
      </c>
      <c r="C48" s="233" t="s">
        <v>320</v>
      </c>
      <c r="D48" s="234" t="s">
        <v>515</v>
      </c>
      <c r="E48" s="110" t="s">
        <v>284</v>
      </c>
      <c r="F48" s="41"/>
      <c r="G48" s="313">
        <v>1</v>
      </c>
      <c r="H48" s="388" t="s">
        <v>712</v>
      </c>
      <c r="I48" s="340"/>
      <c r="J48" s="44"/>
      <c r="K48" s="336"/>
      <c r="L48" s="44"/>
      <c r="M48" s="199"/>
      <c r="N48" s="346"/>
      <c r="O48" s="44"/>
      <c r="P48" s="484"/>
      <c r="Q48" s="485"/>
    </row>
    <row r="49" spans="1:17" s="10" customFormat="1" ht="18.75" customHeight="1">
      <c r="A49" s="559"/>
      <c r="B49" s="560"/>
      <c r="C49" s="560"/>
      <c r="D49" s="561"/>
      <c r="E49" s="80" t="s">
        <v>707</v>
      </c>
      <c r="F49" s="107">
        <f>SUM(G49:O49)</f>
        <v>1</v>
      </c>
      <c r="G49" s="79">
        <f aca="true" t="shared" si="4" ref="G49:O49">SUM(G50:G50)</f>
        <v>0</v>
      </c>
      <c r="H49" s="188">
        <f t="shared" si="4"/>
        <v>0</v>
      </c>
      <c r="I49" s="205">
        <f t="shared" si="4"/>
        <v>0</v>
      </c>
      <c r="J49" s="79">
        <f t="shared" si="4"/>
        <v>1</v>
      </c>
      <c r="K49" s="79">
        <f t="shared" si="4"/>
        <v>0</v>
      </c>
      <c r="L49" s="79">
        <f t="shared" si="4"/>
        <v>0</v>
      </c>
      <c r="M49" s="206">
        <f t="shared" si="4"/>
        <v>0</v>
      </c>
      <c r="N49" s="189">
        <f t="shared" si="4"/>
        <v>0</v>
      </c>
      <c r="O49" s="79">
        <f t="shared" si="4"/>
        <v>0</v>
      </c>
      <c r="P49" s="510"/>
      <c r="Q49" s="511"/>
    </row>
    <row r="50" spans="1:17" ht="18.75" customHeight="1">
      <c r="A50" s="453" t="s">
        <v>706</v>
      </c>
      <c r="B50" s="453" t="s">
        <v>286</v>
      </c>
      <c r="C50" s="454" t="s">
        <v>707</v>
      </c>
      <c r="D50" s="234"/>
      <c r="E50" s="110" t="s">
        <v>284</v>
      </c>
      <c r="F50" s="94"/>
      <c r="G50" s="73"/>
      <c r="H50" s="195"/>
      <c r="I50" s="200"/>
      <c r="J50" s="136">
        <v>1</v>
      </c>
      <c r="K50" s="136"/>
      <c r="L50" s="136"/>
      <c r="M50" s="207"/>
      <c r="N50" s="197"/>
      <c r="O50" s="73"/>
      <c r="P50" s="500"/>
      <c r="Q50" s="501"/>
    </row>
    <row r="51" spans="1:17" s="10" customFormat="1" ht="18.75" customHeight="1">
      <c r="A51" s="545" t="s">
        <v>295</v>
      </c>
      <c r="B51" s="545"/>
      <c r="C51" s="545"/>
      <c r="D51" s="545"/>
      <c r="E51" s="107">
        <v>111</v>
      </c>
      <c r="F51" s="80">
        <f>SUM(G51:O51)</f>
        <v>18</v>
      </c>
      <c r="G51" s="79">
        <f aca="true" t="shared" si="5" ref="G51:O51">SUM(G54:G83)</f>
        <v>2</v>
      </c>
      <c r="H51" s="188">
        <f t="shared" si="5"/>
        <v>3</v>
      </c>
      <c r="I51" s="205">
        <f t="shared" si="5"/>
        <v>1</v>
      </c>
      <c r="J51" s="79">
        <f t="shared" si="5"/>
        <v>2</v>
      </c>
      <c r="K51" s="79">
        <f t="shared" si="5"/>
        <v>5</v>
      </c>
      <c r="L51" s="79">
        <f t="shared" si="5"/>
        <v>0</v>
      </c>
      <c r="M51" s="206">
        <f t="shared" si="5"/>
        <v>0</v>
      </c>
      <c r="N51" s="189">
        <f t="shared" si="5"/>
        <v>3</v>
      </c>
      <c r="O51" s="79">
        <f t="shared" si="5"/>
        <v>2</v>
      </c>
      <c r="P51" s="510"/>
      <c r="Q51" s="511"/>
    </row>
    <row r="52" spans="1:17" ht="18.75" customHeight="1">
      <c r="A52" s="546" t="s">
        <v>0</v>
      </c>
      <c r="B52" s="546" t="s">
        <v>1</v>
      </c>
      <c r="C52" s="547" t="s">
        <v>227</v>
      </c>
      <c r="D52" s="548" t="s">
        <v>236</v>
      </c>
      <c r="E52" s="549" t="s">
        <v>237</v>
      </c>
      <c r="F52" s="548" t="s">
        <v>238</v>
      </c>
      <c r="G52" s="550" t="s">
        <v>239</v>
      </c>
      <c r="H52" s="551"/>
      <c r="I52" s="557" t="s">
        <v>240</v>
      </c>
      <c r="J52" s="554"/>
      <c r="K52" s="554"/>
      <c r="L52" s="554"/>
      <c r="M52" s="558"/>
      <c r="N52" s="552" t="s">
        <v>241</v>
      </c>
      <c r="O52" s="550"/>
      <c r="P52" s="512" t="s">
        <v>242</v>
      </c>
      <c r="Q52" s="513"/>
    </row>
    <row r="53" spans="1:17" ht="18.75" customHeight="1">
      <c r="A53" s="546"/>
      <c r="B53" s="546"/>
      <c r="C53" s="547"/>
      <c r="D53" s="548"/>
      <c r="E53" s="549"/>
      <c r="F53" s="548"/>
      <c r="G53" s="56" t="s">
        <v>243</v>
      </c>
      <c r="H53" s="187" t="s">
        <v>497</v>
      </c>
      <c r="I53" s="331" t="s">
        <v>578</v>
      </c>
      <c r="J53" s="325" t="s">
        <v>579</v>
      </c>
      <c r="K53" s="335" t="s">
        <v>244</v>
      </c>
      <c r="L53" s="56" t="s">
        <v>243</v>
      </c>
      <c r="M53" s="190" t="s">
        <v>497</v>
      </c>
      <c r="N53" s="335" t="s">
        <v>578</v>
      </c>
      <c r="O53" s="326" t="s">
        <v>579</v>
      </c>
      <c r="P53" s="514"/>
      <c r="Q53" s="515"/>
    </row>
    <row r="54" spans="1:17" ht="17.25" customHeight="1">
      <c r="A54" s="40" t="s">
        <v>479</v>
      </c>
      <c r="B54" s="41" t="s">
        <v>480</v>
      </c>
      <c r="C54" s="42" t="s">
        <v>323</v>
      </c>
      <c r="D54" s="43" t="s">
        <v>250</v>
      </c>
      <c r="E54" s="41" t="s">
        <v>251</v>
      </c>
      <c r="F54" s="41"/>
      <c r="G54" s="313"/>
      <c r="H54" s="388"/>
      <c r="I54" s="340"/>
      <c r="J54" s="44" t="s">
        <v>712</v>
      </c>
      <c r="K54" s="336"/>
      <c r="L54" s="44"/>
      <c r="M54" s="199"/>
      <c r="N54" s="346"/>
      <c r="O54" s="44">
        <v>1</v>
      </c>
      <c r="P54" s="504"/>
      <c r="Q54" s="505"/>
    </row>
    <row r="55" spans="1:17" ht="17.25" customHeight="1">
      <c r="A55" s="40" t="s">
        <v>212</v>
      </c>
      <c r="B55" s="41" t="s">
        <v>464</v>
      </c>
      <c r="C55" s="42" t="s">
        <v>323</v>
      </c>
      <c r="D55" s="43" t="s">
        <v>250</v>
      </c>
      <c r="E55" s="41" t="s">
        <v>251</v>
      </c>
      <c r="F55" s="41"/>
      <c r="G55" s="313"/>
      <c r="H55" s="388"/>
      <c r="I55" s="340"/>
      <c r="J55" s="44"/>
      <c r="K55" s="336"/>
      <c r="L55" s="44"/>
      <c r="M55" s="199"/>
      <c r="N55" s="346">
        <v>1</v>
      </c>
      <c r="O55" s="44"/>
      <c r="P55" s="504"/>
      <c r="Q55" s="505"/>
    </row>
    <row r="56" spans="1:17" ht="17.25" customHeight="1">
      <c r="A56" s="40" t="s">
        <v>539</v>
      </c>
      <c r="B56" s="41" t="s">
        <v>502</v>
      </c>
      <c r="C56" s="42" t="s">
        <v>323</v>
      </c>
      <c r="D56" s="43" t="s">
        <v>259</v>
      </c>
      <c r="E56" s="41" t="s">
        <v>283</v>
      </c>
      <c r="F56" s="41"/>
      <c r="G56" s="313"/>
      <c r="H56" s="388"/>
      <c r="I56" s="340"/>
      <c r="J56" s="44"/>
      <c r="K56" s="336">
        <v>1</v>
      </c>
      <c r="L56" s="44"/>
      <c r="M56" s="199"/>
      <c r="N56" s="346"/>
      <c r="O56" s="44"/>
      <c r="P56" s="504"/>
      <c r="Q56" s="505"/>
    </row>
    <row r="57" spans="1:17" ht="17.25" customHeight="1">
      <c r="A57" s="40" t="s">
        <v>615</v>
      </c>
      <c r="B57" s="41" t="s">
        <v>616</v>
      </c>
      <c r="C57" s="42" t="s">
        <v>323</v>
      </c>
      <c r="D57" s="43" t="s">
        <v>617</v>
      </c>
      <c r="E57" s="41" t="s">
        <v>251</v>
      </c>
      <c r="F57" s="41"/>
      <c r="G57" s="313"/>
      <c r="H57" s="388"/>
      <c r="I57" s="340"/>
      <c r="J57" s="44"/>
      <c r="K57" s="336"/>
      <c r="L57" s="44"/>
      <c r="M57" s="199"/>
      <c r="N57" s="346"/>
      <c r="O57" s="44">
        <v>1</v>
      </c>
      <c r="P57" s="504"/>
      <c r="Q57" s="505"/>
    </row>
    <row r="58" spans="1:17" ht="17.25" customHeight="1">
      <c r="A58" s="40" t="s">
        <v>401</v>
      </c>
      <c r="B58" s="41" t="s">
        <v>402</v>
      </c>
      <c r="C58" s="42" t="s">
        <v>323</v>
      </c>
      <c r="D58" s="43" t="s">
        <v>259</v>
      </c>
      <c r="E58" s="41" t="s">
        <v>283</v>
      </c>
      <c r="F58" s="41"/>
      <c r="G58" s="313"/>
      <c r="H58" s="388"/>
      <c r="I58" s="340"/>
      <c r="J58" s="44"/>
      <c r="K58" s="336"/>
      <c r="L58" s="44"/>
      <c r="M58" s="199"/>
      <c r="N58" s="346"/>
      <c r="O58" s="44"/>
      <c r="P58" s="504"/>
      <c r="Q58" s="505"/>
    </row>
    <row r="59" spans="1:17" ht="17.25" customHeight="1">
      <c r="A59" s="40" t="s">
        <v>44</v>
      </c>
      <c r="B59" s="41" t="s">
        <v>288</v>
      </c>
      <c r="C59" s="42" t="s">
        <v>323</v>
      </c>
      <c r="D59" s="43" t="s">
        <v>250</v>
      </c>
      <c r="E59" s="41" t="s">
        <v>283</v>
      </c>
      <c r="F59" s="41">
        <v>82630869</v>
      </c>
      <c r="G59" s="313"/>
      <c r="H59" s="388"/>
      <c r="I59" s="372"/>
      <c r="J59" s="44">
        <v>1</v>
      </c>
      <c r="K59" s="336"/>
      <c r="L59" s="44"/>
      <c r="M59" s="199"/>
      <c r="N59" s="346"/>
      <c r="O59" s="44"/>
      <c r="P59" s="504"/>
      <c r="Q59" s="505"/>
    </row>
    <row r="60" spans="1:17" ht="17.25" customHeight="1">
      <c r="A60" s="40" t="s">
        <v>513</v>
      </c>
      <c r="B60" s="41" t="s">
        <v>514</v>
      </c>
      <c r="C60" s="42" t="s">
        <v>323</v>
      </c>
      <c r="D60" s="43" t="s">
        <v>515</v>
      </c>
      <c r="E60" s="41" t="s">
        <v>283</v>
      </c>
      <c r="F60" s="41"/>
      <c r="G60" s="313"/>
      <c r="H60" s="388"/>
      <c r="I60" s="340"/>
      <c r="J60" s="44"/>
      <c r="K60" s="336"/>
      <c r="L60" s="44"/>
      <c r="M60" s="199"/>
      <c r="N60" s="346"/>
      <c r="O60" s="44"/>
      <c r="P60" s="504"/>
      <c r="Q60" s="505"/>
    </row>
    <row r="61" spans="1:17" ht="17.25" customHeight="1">
      <c r="A61" s="40" t="s">
        <v>397</v>
      </c>
      <c r="B61" s="41" t="s">
        <v>398</v>
      </c>
      <c r="C61" s="42" t="s">
        <v>323</v>
      </c>
      <c r="D61" s="43" t="s">
        <v>437</v>
      </c>
      <c r="E61" s="41" t="s">
        <v>283</v>
      </c>
      <c r="F61" s="41"/>
      <c r="G61" s="313"/>
      <c r="H61" s="388"/>
      <c r="I61" s="340"/>
      <c r="J61" s="44"/>
      <c r="K61" s="336"/>
      <c r="L61" s="44"/>
      <c r="M61" s="199"/>
      <c r="N61" s="346">
        <v>1</v>
      </c>
      <c r="O61" s="44"/>
      <c r="P61" s="504"/>
      <c r="Q61" s="505"/>
    </row>
    <row r="62" spans="1:17" ht="17.25" customHeight="1">
      <c r="A62" s="40" t="s">
        <v>533</v>
      </c>
      <c r="B62" s="109" t="s">
        <v>535</v>
      </c>
      <c r="C62" s="42" t="s">
        <v>323</v>
      </c>
      <c r="D62" s="43" t="s">
        <v>254</v>
      </c>
      <c r="E62" s="41" t="s">
        <v>283</v>
      </c>
      <c r="F62" s="41"/>
      <c r="G62" s="313"/>
      <c r="H62" s="388"/>
      <c r="I62" s="340"/>
      <c r="J62" s="44"/>
      <c r="K62" s="336"/>
      <c r="L62" s="44"/>
      <c r="M62" s="199"/>
      <c r="N62" s="346"/>
      <c r="O62" s="44"/>
      <c r="P62" s="504"/>
      <c r="Q62" s="505"/>
    </row>
    <row r="63" spans="1:17" ht="17.25" customHeight="1">
      <c r="A63" s="40" t="s">
        <v>688</v>
      </c>
      <c r="B63" s="41" t="s">
        <v>601</v>
      </c>
      <c r="C63" s="42" t="s">
        <v>323</v>
      </c>
      <c r="D63" s="43" t="s">
        <v>250</v>
      </c>
      <c r="E63" s="41" t="s">
        <v>251</v>
      </c>
      <c r="F63" s="41"/>
      <c r="G63" s="313">
        <v>1</v>
      </c>
      <c r="H63" s="388"/>
      <c r="I63" s="340"/>
      <c r="J63" s="44"/>
      <c r="K63" s="336"/>
      <c r="L63" s="44"/>
      <c r="M63" s="199"/>
      <c r="N63" s="346"/>
      <c r="O63" s="44"/>
      <c r="P63" s="504"/>
      <c r="Q63" s="505"/>
    </row>
    <row r="64" spans="1:17" ht="17.25" customHeight="1">
      <c r="A64" s="232" t="s">
        <v>534</v>
      </c>
      <c r="B64" s="110" t="s">
        <v>538</v>
      </c>
      <c r="C64" s="233" t="s">
        <v>323</v>
      </c>
      <c r="D64" s="234" t="s">
        <v>250</v>
      </c>
      <c r="E64" s="110" t="s">
        <v>284</v>
      </c>
      <c r="F64" s="41"/>
      <c r="G64" s="313"/>
      <c r="H64" s="388"/>
      <c r="I64" s="340"/>
      <c r="J64" s="44"/>
      <c r="K64" s="336"/>
      <c r="L64" s="44"/>
      <c r="M64" s="199"/>
      <c r="N64" s="346"/>
      <c r="O64" s="44"/>
      <c r="P64" s="504"/>
      <c r="Q64" s="505"/>
    </row>
    <row r="65" spans="1:17" ht="17.25" customHeight="1">
      <c r="A65" s="232" t="s">
        <v>363</v>
      </c>
      <c r="B65" s="110" t="s">
        <v>386</v>
      </c>
      <c r="C65" s="233" t="s">
        <v>323</v>
      </c>
      <c r="D65" s="234" t="s">
        <v>254</v>
      </c>
      <c r="E65" s="110" t="s">
        <v>284</v>
      </c>
      <c r="F65" s="41">
        <v>82489340</v>
      </c>
      <c r="G65" s="313"/>
      <c r="H65" s="388"/>
      <c r="I65" s="340"/>
      <c r="J65" s="44"/>
      <c r="K65" s="336"/>
      <c r="L65" s="44"/>
      <c r="M65" s="199"/>
      <c r="N65" s="346"/>
      <c r="O65" s="44"/>
      <c r="P65" s="504"/>
      <c r="Q65" s="505"/>
    </row>
    <row r="66" spans="1:17" ht="17.25" customHeight="1">
      <c r="A66" s="232" t="s">
        <v>399</v>
      </c>
      <c r="B66" s="110" t="s">
        <v>400</v>
      </c>
      <c r="C66" s="233" t="s">
        <v>323</v>
      </c>
      <c r="D66" s="237" t="s">
        <v>250</v>
      </c>
      <c r="E66" s="110" t="s">
        <v>284</v>
      </c>
      <c r="F66" s="41">
        <v>2873222</v>
      </c>
      <c r="G66" s="313"/>
      <c r="H66" s="388"/>
      <c r="I66" s="340">
        <v>1</v>
      </c>
      <c r="J66" s="44" t="s">
        <v>712</v>
      </c>
      <c r="K66" s="336"/>
      <c r="L66" s="44"/>
      <c r="M66" s="199"/>
      <c r="N66" s="346"/>
      <c r="O66" s="44"/>
      <c r="P66" s="504"/>
      <c r="Q66" s="505"/>
    </row>
    <row r="67" spans="1:17" ht="17.25" customHeight="1">
      <c r="A67" s="257" t="s">
        <v>557</v>
      </c>
      <c r="B67" s="258" t="s">
        <v>558</v>
      </c>
      <c r="C67" s="259" t="s">
        <v>323</v>
      </c>
      <c r="D67" s="133" t="s">
        <v>437</v>
      </c>
      <c r="E67" s="281" t="s">
        <v>284</v>
      </c>
      <c r="F67" s="95"/>
      <c r="G67" s="348"/>
      <c r="H67" s="387"/>
      <c r="I67" s="365"/>
      <c r="J67" s="136">
        <v>1</v>
      </c>
      <c r="K67" s="338" t="s">
        <v>712</v>
      </c>
      <c r="L67" s="136"/>
      <c r="M67" s="207"/>
      <c r="N67" s="354"/>
      <c r="O67" s="136"/>
      <c r="P67" s="504"/>
      <c r="Q67" s="505"/>
    </row>
    <row r="68" spans="1:17" ht="17.25" customHeight="1">
      <c r="A68" s="257" t="s">
        <v>506</v>
      </c>
      <c r="B68" s="258" t="s">
        <v>507</v>
      </c>
      <c r="C68" s="259" t="s">
        <v>323</v>
      </c>
      <c r="D68" s="133" t="s">
        <v>254</v>
      </c>
      <c r="E68" s="258" t="s">
        <v>284</v>
      </c>
      <c r="F68" s="95">
        <v>82683497</v>
      </c>
      <c r="G68" s="348"/>
      <c r="H68" s="387">
        <v>1</v>
      </c>
      <c r="I68" s="365"/>
      <c r="J68" s="136" t="s">
        <v>712</v>
      </c>
      <c r="K68" s="338"/>
      <c r="L68" s="136"/>
      <c r="M68" s="207"/>
      <c r="N68" s="354"/>
      <c r="O68" s="136"/>
      <c r="P68" s="504"/>
      <c r="Q68" s="505"/>
    </row>
    <row r="69" spans="1:17" ht="17.25" customHeight="1">
      <c r="A69" s="232" t="s">
        <v>539</v>
      </c>
      <c r="B69" s="110" t="s">
        <v>614</v>
      </c>
      <c r="C69" s="233" t="s">
        <v>323</v>
      </c>
      <c r="D69" s="133" t="s">
        <v>254</v>
      </c>
      <c r="E69" s="258" t="s">
        <v>284</v>
      </c>
      <c r="F69" s="41"/>
      <c r="G69" s="313"/>
      <c r="H69" s="388"/>
      <c r="I69" s="340"/>
      <c r="J69" s="44"/>
      <c r="K69" s="336">
        <v>1</v>
      </c>
      <c r="L69" s="44"/>
      <c r="M69" s="199"/>
      <c r="N69" s="346"/>
      <c r="O69" s="44"/>
      <c r="P69" s="504"/>
      <c r="Q69" s="505"/>
    </row>
    <row r="70" spans="1:17" ht="17.25" customHeight="1">
      <c r="A70" s="133" t="s">
        <v>521</v>
      </c>
      <c r="B70" s="133" t="s">
        <v>288</v>
      </c>
      <c r="C70" s="252" t="s">
        <v>323</v>
      </c>
      <c r="D70" s="133" t="s">
        <v>254</v>
      </c>
      <c r="E70" s="258" t="s">
        <v>284</v>
      </c>
      <c r="F70" s="47">
        <v>2653353</v>
      </c>
      <c r="G70" s="63"/>
      <c r="H70" s="63"/>
      <c r="I70" s="340"/>
      <c r="J70" s="276"/>
      <c r="K70" s="368"/>
      <c r="L70" s="277"/>
      <c r="M70" s="199"/>
      <c r="N70" s="370"/>
      <c r="O70" s="137"/>
      <c r="P70" s="504"/>
      <c r="Q70" s="505"/>
    </row>
    <row r="71" spans="1:17" ht="17.25" customHeight="1">
      <c r="A71" s="133" t="s">
        <v>540</v>
      </c>
      <c r="B71" s="133" t="s">
        <v>541</v>
      </c>
      <c r="C71" s="252" t="s">
        <v>323</v>
      </c>
      <c r="D71" s="133" t="s">
        <v>437</v>
      </c>
      <c r="E71" s="258" t="s">
        <v>284</v>
      </c>
      <c r="F71" s="47"/>
      <c r="G71" s="63"/>
      <c r="H71" s="392"/>
      <c r="I71" s="366"/>
      <c r="J71" s="278"/>
      <c r="K71" s="369"/>
      <c r="L71" s="279"/>
      <c r="M71" s="280"/>
      <c r="N71" s="371"/>
      <c r="O71" s="137"/>
      <c r="P71" s="504"/>
      <c r="Q71" s="505"/>
    </row>
    <row r="72" spans="1:17" ht="17.25" customHeight="1">
      <c r="A72" s="232" t="s">
        <v>401</v>
      </c>
      <c r="B72" s="110" t="s">
        <v>402</v>
      </c>
      <c r="C72" s="233" t="s">
        <v>323</v>
      </c>
      <c r="D72" s="250" t="s">
        <v>254</v>
      </c>
      <c r="E72" s="258" t="s">
        <v>284</v>
      </c>
      <c r="F72" s="41"/>
      <c r="G72" s="313">
        <v>1</v>
      </c>
      <c r="H72" s="388" t="s">
        <v>712</v>
      </c>
      <c r="I72" s="340"/>
      <c r="J72" s="44"/>
      <c r="K72" s="336"/>
      <c r="L72" s="44"/>
      <c r="M72" s="199"/>
      <c r="N72" s="346"/>
      <c r="O72" s="44"/>
      <c r="P72" s="504"/>
      <c r="Q72" s="505"/>
    </row>
    <row r="73" spans="1:17" ht="17.25" customHeight="1">
      <c r="A73" s="249" t="s">
        <v>473</v>
      </c>
      <c r="B73" s="250" t="s">
        <v>474</v>
      </c>
      <c r="C73" s="251" t="s">
        <v>323</v>
      </c>
      <c r="D73" s="250" t="s">
        <v>254</v>
      </c>
      <c r="E73" s="133" t="s">
        <v>284</v>
      </c>
      <c r="F73" s="55"/>
      <c r="G73" s="63"/>
      <c r="H73" s="392"/>
      <c r="I73" s="367"/>
      <c r="J73" s="137"/>
      <c r="K73" s="334"/>
      <c r="L73" s="137"/>
      <c r="M73" s="201"/>
      <c r="N73" s="355"/>
      <c r="O73" s="137"/>
      <c r="P73" s="504"/>
      <c r="Q73" s="505"/>
    </row>
    <row r="74" spans="1:17" ht="17.25" customHeight="1">
      <c r="A74" s="249" t="s">
        <v>715</v>
      </c>
      <c r="B74" s="250" t="s">
        <v>266</v>
      </c>
      <c r="C74" s="251" t="s">
        <v>323</v>
      </c>
      <c r="D74" s="250" t="s">
        <v>254</v>
      </c>
      <c r="E74" s="133" t="s">
        <v>284</v>
      </c>
      <c r="F74" s="55"/>
      <c r="G74" s="63"/>
      <c r="H74" s="392">
        <v>1</v>
      </c>
      <c r="I74" s="367"/>
      <c r="J74" s="137" t="s">
        <v>712</v>
      </c>
      <c r="K74" s="334"/>
      <c r="L74" s="137"/>
      <c r="M74" s="201"/>
      <c r="N74" s="355"/>
      <c r="O74" s="137"/>
      <c r="P74" s="444"/>
      <c r="Q74" s="445"/>
    </row>
    <row r="75" spans="1:17" ht="17.25" customHeight="1">
      <c r="A75" s="249" t="s">
        <v>556</v>
      </c>
      <c r="B75" s="250" t="s">
        <v>503</v>
      </c>
      <c r="C75" s="251" t="s">
        <v>323</v>
      </c>
      <c r="D75" s="133" t="s">
        <v>259</v>
      </c>
      <c r="E75" s="133" t="s">
        <v>284</v>
      </c>
      <c r="F75" s="55"/>
      <c r="G75" s="63"/>
      <c r="H75" s="392"/>
      <c r="I75" s="367"/>
      <c r="J75" s="137"/>
      <c r="K75" s="334"/>
      <c r="L75" s="137"/>
      <c r="M75" s="201"/>
      <c r="N75" s="355"/>
      <c r="O75" s="137"/>
      <c r="P75" s="504"/>
      <c r="Q75" s="505"/>
    </row>
    <row r="76" spans="1:17" ht="17.25" customHeight="1">
      <c r="A76" s="253" t="s">
        <v>387</v>
      </c>
      <c r="B76" s="133" t="s">
        <v>388</v>
      </c>
      <c r="C76" s="252" t="s">
        <v>323</v>
      </c>
      <c r="D76" s="133" t="s">
        <v>259</v>
      </c>
      <c r="E76" s="133" t="s">
        <v>284</v>
      </c>
      <c r="F76" s="47">
        <v>82486698</v>
      </c>
      <c r="G76" s="63"/>
      <c r="H76" s="392"/>
      <c r="I76" s="367"/>
      <c r="J76" s="137"/>
      <c r="K76" s="334"/>
      <c r="L76" s="137"/>
      <c r="M76" s="201"/>
      <c r="N76" s="355">
        <v>1</v>
      </c>
      <c r="O76" s="287"/>
      <c r="P76" s="504"/>
      <c r="Q76" s="505"/>
    </row>
    <row r="77" spans="1:17" ht="17.25" customHeight="1">
      <c r="A77" s="232" t="s">
        <v>362</v>
      </c>
      <c r="B77" s="110" t="s">
        <v>385</v>
      </c>
      <c r="C77" s="233" t="s">
        <v>323</v>
      </c>
      <c r="D77" s="234" t="s">
        <v>254</v>
      </c>
      <c r="E77" s="110" t="s">
        <v>284</v>
      </c>
      <c r="F77" s="41">
        <v>82564865</v>
      </c>
      <c r="G77" s="313"/>
      <c r="H77" s="388"/>
      <c r="I77" s="340"/>
      <c r="J77" s="44"/>
      <c r="K77" s="336"/>
      <c r="L77" s="44"/>
      <c r="M77" s="199"/>
      <c r="N77" s="346"/>
      <c r="O77" s="44"/>
      <c r="P77" s="504"/>
      <c r="Q77" s="505"/>
    </row>
    <row r="78" spans="1:17" ht="17.25" customHeight="1">
      <c r="A78" s="232" t="s">
        <v>618</v>
      </c>
      <c r="B78" s="110" t="s">
        <v>613</v>
      </c>
      <c r="C78" s="233" t="s">
        <v>323</v>
      </c>
      <c r="D78" s="234"/>
      <c r="E78" s="110" t="s">
        <v>284</v>
      </c>
      <c r="F78" s="41"/>
      <c r="G78" s="313"/>
      <c r="H78" s="388"/>
      <c r="I78" s="340"/>
      <c r="J78" s="44"/>
      <c r="K78" s="336">
        <v>1</v>
      </c>
      <c r="L78" s="44"/>
      <c r="M78" s="199"/>
      <c r="N78" s="346"/>
      <c r="O78" s="44"/>
      <c r="P78" s="504"/>
      <c r="Q78" s="505"/>
    </row>
    <row r="79" spans="1:17" ht="17.25" customHeight="1">
      <c r="A79" s="232" t="s">
        <v>536</v>
      </c>
      <c r="B79" s="110" t="s">
        <v>537</v>
      </c>
      <c r="C79" s="233" t="s">
        <v>323</v>
      </c>
      <c r="D79" s="234" t="s">
        <v>254</v>
      </c>
      <c r="E79" s="110" t="s">
        <v>284</v>
      </c>
      <c r="F79" s="41"/>
      <c r="G79" s="313"/>
      <c r="H79" s="388"/>
      <c r="I79" s="340"/>
      <c r="J79" s="44"/>
      <c r="K79" s="336"/>
      <c r="L79" s="44"/>
      <c r="M79" s="199"/>
      <c r="N79" s="346"/>
      <c r="O79" s="44"/>
      <c r="P79" s="504"/>
      <c r="Q79" s="505"/>
    </row>
    <row r="80" spans="1:17" ht="17.25" customHeight="1">
      <c r="A80" s="232" t="s">
        <v>713</v>
      </c>
      <c r="B80" s="110" t="s">
        <v>355</v>
      </c>
      <c r="C80" s="233" t="s">
        <v>323</v>
      </c>
      <c r="D80" s="234"/>
      <c r="E80" s="110" t="s">
        <v>284</v>
      </c>
      <c r="F80" s="41"/>
      <c r="G80" s="313"/>
      <c r="H80" s="388">
        <v>1</v>
      </c>
      <c r="I80" s="340"/>
      <c r="J80" s="44" t="s">
        <v>712</v>
      </c>
      <c r="K80" s="336"/>
      <c r="L80" s="44"/>
      <c r="M80" s="199"/>
      <c r="N80" s="346"/>
      <c r="O80" s="44"/>
      <c r="P80" s="444"/>
      <c r="Q80" s="445"/>
    </row>
    <row r="81" spans="1:17" ht="17.25" customHeight="1">
      <c r="A81" s="232" t="s">
        <v>533</v>
      </c>
      <c r="B81" s="110" t="s">
        <v>535</v>
      </c>
      <c r="C81" s="233" t="s">
        <v>323</v>
      </c>
      <c r="D81" s="234" t="s">
        <v>254</v>
      </c>
      <c r="E81" s="110" t="s">
        <v>284</v>
      </c>
      <c r="F81" s="41"/>
      <c r="G81" s="313"/>
      <c r="H81" s="388"/>
      <c r="I81" s="340"/>
      <c r="J81" s="44"/>
      <c r="K81" s="336"/>
      <c r="L81" s="44"/>
      <c r="M81" s="199"/>
      <c r="N81" s="346"/>
      <c r="O81" s="44"/>
      <c r="P81" s="504"/>
      <c r="Q81" s="505"/>
    </row>
    <row r="82" spans="1:17" ht="17.25" customHeight="1">
      <c r="A82" s="232" t="s">
        <v>389</v>
      </c>
      <c r="B82" s="110" t="s">
        <v>349</v>
      </c>
      <c r="C82" s="233" t="s">
        <v>323</v>
      </c>
      <c r="D82" s="234" t="s">
        <v>259</v>
      </c>
      <c r="E82" s="110" t="s">
        <v>284</v>
      </c>
      <c r="F82" s="41">
        <v>3378654</v>
      </c>
      <c r="G82" s="313"/>
      <c r="H82" s="388"/>
      <c r="I82" s="340"/>
      <c r="J82" s="44"/>
      <c r="K82" s="336">
        <v>1</v>
      </c>
      <c r="L82" s="224"/>
      <c r="M82" s="199"/>
      <c r="N82" s="346"/>
      <c r="O82" s="44"/>
      <c r="P82" s="504"/>
      <c r="Q82" s="505"/>
    </row>
    <row r="83" spans="1:17" ht="17.25" customHeight="1">
      <c r="A83" s="232" t="s">
        <v>298</v>
      </c>
      <c r="B83" s="110" t="s">
        <v>384</v>
      </c>
      <c r="C83" s="233" t="s">
        <v>323</v>
      </c>
      <c r="D83" s="234" t="s">
        <v>259</v>
      </c>
      <c r="E83" s="110" t="s">
        <v>284</v>
      </c>
      <c r="F83" s="41">
        <v>82584827</v>
      </c>
      <c r="G83" s="313"/>
      <c r="H83" s="388"/>
      <c r="I83" s="340"/>
      <c r="J83" s="44"/>
      <c r="K83" s="336">
        <v>1</v>
      </c>
      <c r="L83" s="44"/>
      <c r="M83" s="199"/>
      <c r="N83" s="346"/>
      <c r="O83" s="44"/>
      <c r="P83" s="504"/>
      <c r="Q83" s="505"/>
    </row>
    <row r="84" spans="1:17" s="10" customFormat="1" ht="18.75" customHeight="1">
      <c r="A84" s="556" t="s">
        <v>353</v>
      </c>
      <c r="B84" s="556"/>
      <c r="C84" s="556"/>
      <c r="D84" s="556"/>
      <c r="E84" s="86">
        <v>117</v>
      </c>
      <c r="F84" s="86">
        <f>SUM(G84:O84)</f>
        <v>1</v>
      </c>
      <c r="G84" s="85">
        <f aca="true" t="shared" si="6" ref="G84:O84">SUM(G87:G87)</f>
        <v>1</v>
      </c>
      <c r="H84" s="196">
        <f t="shared" si="6"/>
        <v>0</v>
      </c>
      <c r="I84" s="202">
        <f t="shared" si="6"/>
        <v>0</v>
      </c>
      <c r="J84" s="85">
        <f t="shared" si="6"/>
        <v>0</v>
      </c>
      <c r="K84" s="85">
        <f t="shared" si="6"/>
        <v>0</v>
      </c>
      <c r="L84" s="85">
        <f t="shared" si="6"/>
        <v>0</v>
      </c>
      <c r="M84" s="203">
        <f t="shared" si="6"/>
        <v>0</v>
      </c>
      <c r="N84" s="198">
        <f t="shared" si="6"/>
        <v>0</v>
      </c>
      <c r="O84" s="85">
        <f t="shared" si="6"/>
        <v>0</v>
      </c>
      <c r="P84" s="510"/>
      <c r="Q84" s="511"/>
    </row>
    <row r="85" spans="1:17" ht="18.75" customHeight="1">
      <c r="A85" s="546" t="s">
        <v>0</v>
      </c>
      <c r="B85" s="546" t="s">
        <v>1</v>
      </c>
      <c r="C85" s="547" t="s">
        <v>227</v>
      </c>
      <c r="D85" s="548" t="s">
        <v>236</v>
      </c>
      <c r="E85" s="549" t="s">
        <v>237</v>
      </c>
      <c r="F85" s="548" t="s">
        <v>238</v>
      </c>
      <c r="G85" s="550" t="s">
        <v>239</v>
      </c>
      <c r="H85" s="551"/>
      <c r="I85" s="557" t="s">
        <v>240</v>
      </c>
      <c r="J85" s="554"/>
      <c r="K85" s="554"/>
      <c r="L85" s="554"/>
      <c r="M85" s="558"/>
      <c r="N85" s="552" t="s">
        <v>241</v>
      </c>
      <c r="O85" s="550"/>
      <c r="P85" s="512" t="s">
        <v>242</v>
      </c>
      <c r="Q85" s="513"/>
    </row>
    <row r="86" spans="1:17" ht="18.75" customHeight="1">
      <c r="A86" s="546"/>
      <c r="B86" s="546"/>
      <c r="C86" s="547"/>
      <c r="D86" s="548"/>
      <c r="E86" s="549"/>
      <c r="F86" s="548"/>
      <c r="G86" s="56" t="s">
        <v>243</v>
      </c>
      <c r="H86" s="187" t="s">
        <v>497</v>
      </c>
      <c r="I86" s="331" t="s">
        <v>578</v>
      </c>
      <c r="J86" s="325" t="s">
        <v>579</v>
      </c>
      <c r="K86" s="335" t="s">
        <v>244</v>
      </c>
      <c r="L86" s="56" t="s">
        <v>243</v>
      </c>
      <c r="M86" s="190" t="s">
        <v>497</v>
      </c>
      <c r="N86" s="335" t="s">
        <v>578</v>
      </c>
      <c r="O86" s="326" t="s">
        <v>579</v>
      </c>
      <c r="P86" s="514"/>
      <c r="Q86" s="515"/>
    </row>
    <row r="87" spans="1:17" ht="18.75" customHeight="1">
      <c r="A87" s="245" t="s">
        <v>413</v>
      </c>
      <c r="B87" s="246" t="s">
        <v>393</v>
      </c>
      <c r="C87" s="247" t="s">
        <v>325</v>
      </c>
      <c r="D87" s="248" t="s">
        <v>254</v>
      </c>
      <c r="E87" s="134" t="s">
        <v>252</v>
      </c>
      <c r="F87" s="105">
        <v>408679</v>
      </c>
      <c r="G87" s="73">
        <v>1</v>
      </c>
      <c r="H87" s="195"/>
      <c r="I87" s="362"/>
      <c r="J87" s="73"/>
      <c r="K87" s="363"/>
      <c r="L87" s="73"/>
      <c r="M87" s="204"/>
      <c r="N87" s="364"/>
      <c r="O87" s="84"/>
      <c r="P87" s="506"/>
      <c r="Q87" s="507"/>
    </row>
    <row r="88" spans="1:17" s="10" customFormat="1" ht="18.75" customHeight="1">
      <c r="A88" s="556" t="s">
        <v>152</v>
      </c>
      <c r="B88" s="556"/>
      <c r="C88" s="556"/>
      <c r="D88" s="556"/>
      <c r="E88" s="86">
        <v>162</v>
      </c>
      <c r="F88" s="82">
        <f>SUM(G88:O88)</f>
        <v>17</v>
      </c>
      <c r="G88" s="83">
        <f aca="true" t="shared" si="7" ref="G88:O88">SUM(G91:G111)</f>
        <v>4</v>
      </c>
      <c r="H88" s="83">
        <f t="shared" si="7"/>
        <v>0</v>
      </c>
      <c r="I88" s="83">
        <f t="shared" si="7"/>
        <v>1</v>
      </c>
      <c r="J88" s="83">
        <f t="shared" si="7"/>
        <v>2</v>
      </c>
      <c r="K88" s="83">
        <f t="shared" si="7"/>
        <v>2</v>
      </c>
      <c r="L88" s="83">
        <f t="shared" si="7"/>
        <v>5</v>
      </c>
      <c r="M88" s="83">
        <f t="shared" si="7"/>
        <v>0</v>
      </c>
      <c r="N88" s="83">
        <f t="shared" si="7"/>
        <v>0</v>
      </c>
      <c r="O88" s="83">
        <f t="shared" si="7"/>
        <v>3</v>
      </c>
      <c r="P88" s="510"/>
      <c r="Q88" s="511"/>
    </row>
    <row r="89" spans="1:17" ht="18.75" customHeight="1">
      <c r="A89" s="546" t="s">
        <v>0</v>
      </c>
      <c r="B89" s="546" t="s">
        <v>1</v>
      </c>
      <c r="C89" s="547" t="s">
        <v>227</v>
      </c>
      <c r="D89" s="548" t="s">
        <v>236</v>
      </c>
      <c r="E89" s="549" t="s">
        <v>237</v>
      </c>
      <c r="F89" s="548" t="s">
        <v>238</v>
      </c>
      <c r="G89" s="550" t="s">
        <v>239</v>
      </c>
      <c r="H89" s="551"/>
      <c r="I89" s="553" t="s">
        <v>240</v>
      </c>
      <c r="J89" s="554"/>
      <c r="K89" s="554"/>
      <c r="L89" s="554"/>
      <c r="M89" s="555"/>
      <c r="N89" s="552" t="s">
        <v>241</v>
      </c>
      <c r="O89" s="550"/>
      <c r="P89" s="512" t="s">
        <v>242</v>
      </c>
      <c r="Q89" s="513"/>
    </row>
    <row r="90" spans="1:17" ht="18.75" customHeight="1">
      <c r="A90" s="546"/>
      <c r="B90" s="546"/>
      <c r="C90" s="547"/>
      <c r="D90" s="548"/>
      <c r="E90" s="549"/>
      <c r="F90" s="548"/>
      <c r="G90" s="56" t="s">
        <v>243</v>
      </c>
      <c r="H90" s="187" t="s">
        <v>497</v>
      </c>
      <c r="I90" s="331" t="s">
        <v>578</v>
      </c>
      <c r="J90" s="325" t="s">
        <v>579</v>
      </c>
      <c r="K90" s="335" t="s">
        <v>244</v>
      </c>
      <c r="L90" s="56" t="s">
        <v>243</v>
      </c>
      <c r="M90" s="190" t="s">
        <v>497</v>
      </c>
      <c r="N90" s="335" t="s">
        <v>578</v>
      </c>
      <c r="O90" s="326" t="s">
        <v>579</v>
      </c>
      <c r="P90" s="514"/>
      <c r="Q90" s="515"/>
    </row>
    <row r="91" spans="1:17" ht="18.75" customHeight="1">
      <c r="A91" s="68" t="s">
        <v>602</v>
      </c>
      <c r="B91" s="69" t="s">
        <v>603</v>
      </c>
      <c r="C91" s="70" t="s">
        <v>310</v>
      </c>
      <c r="D91" s="69" t="s">
        <v>515</v>
      </c>
      <c r="E91" s="115" t="s">
        <v>283</v>
      </c>
      <c r="F91" s="69"/>
      <c r="G91" s="74"/>
      <c r="H91" s="386"/>
      <c r="I91" s="333"/>
      <c r="J91" s="74"/>
      <c r="K91" s="337"/>
      <c r="L91" s="74">
        <v>1</v>
      </c>
      <c r="M91" s="191"/>
      <c r="N91" s="353"/>
      <c r="O91" s="74"/>
      <c r="P91" s="508"/>
      <c r="Q91" s="509"/>
    </row>
    <row r="92" spans="1:17" ht="18.75" customHeight="1">
      <c r="A92" s="68" t="s">
        <v>604</v>
      </c>
      <c r="B92" s="69" t="s">
        <v>605</v>
      </c>
      <c r="C92" s="70" t="s">
        <v>310</v>
      </c>
      <c r="D92" s="69" t="s">
        <v>515</v>
      </c>
      <c r="E92" s="69" t="s">
        <v>283</v>
      </c>
      <c r="F92" s="69"/>
      <c r="G92" s="74"/>
      <c r="H92" s="386"/>
      <c r="I92" s="333"/>
      <c r="J92" s="74">
        <v>1</v>
      </c>
      <c r="K92" s="337" t="s">
        <v>712</v>
      </c>
      <c r="L92" s="74"/>
      <c r="M92" s="191"/>
      <c r="N92" s="353"/>
      <c r="O92" s="286"/>
      <c r="P92" s="508"/>
      <c r="Q92" s="509"/>
    </row>
    <row r="93" spans="1:17" ht="18.75" customHeight="1">
      <c r="A93" s="68" t="s">
        <v>45</v>
      </c>
      <c r="B93" s="69" t="s">
        <v>694</v>
      </c>
      <c r="C93" s="70" t="s">
        <v>310</v>
      </c>
      <c r="D93" s="69" t="s">
        <v>254</v>
      </c>
      <c r="E93" s="69" t="s">
        <v>251</v>
      </c>
      <c r="F93" s="69"/>
      <c r="G93" s="74"/>
      <c r="H93" s="386"/>
      <c r="I93" s="333">
        <v>1</v>
      </c>
      <c r="J93" s="74"/>
      <c r="K93" s="337"/>
      <c r="L93" s="74"/>
      <c r="M93" s="191"/>
      <c r="N93" s="353"/>
      <c r="O93" s="286"/>
      <c r="P93" s="386"/>
      <c r="Q93" s="402"/>
    </row>
    <row r="94" spans="1:17" ht="18.75" customHeight="1">
      <c r="A94" s="68" t="s">
        <v>606</v>
      </c>
      <c r="B94" s="69" t="s">
        <v>503</v>
      </c>
      <c r="C94" s="70" t="s">
        <v>310</v>
      </c>
      <c r="D94" s="69" t="s">
        <v>515</v>
      </c>
      <c r="E94" s="69" t="s">
        <v>283</v>
      </c>
      <c r="F94" s="69"/>
      <c r="G94" s="74"/>
      <c r="H94" s="386"/>
      <c r="I94" s="333"/>
      <c r="J94" s="74">
        <v>1</v>
      </c>
      <c r="K94" s="337"/>
      <c r="L94" s="74"/>
      <c r="M94" s="191"/>
      <c r="N94" s="353"/>
      <c r="O94" s="74" t="s">
        <v>712</v>
      </c>
      <c r="P94" s="508"/>
      <c r="Q94" s="509"/>
    </row>
    <row r="95" spans="1:17" ht="18.75" customHeight="1">
      <c r="A95" s="68" t="s">
        <v>281</v>
      </c>
      <c r="B95" s="69" t="s">
        <v>282</v>
      </c>
      <c r="C95" s="70" t="s">
        <v>310</v>
      </c>
      <c r="D95" s="69" t="s">
        <v>250</v>
      </c>
      <c r="E95" s="69" t="s">
        <v>283</v>
      </c>
      <c r="F95" s="69"/>
      <c r="G95" s="74"/>
      <c r="H95" s="386"/>
      <c r="I95" s="333"/>
      <c r="J95" s="74"/>
      <c r="K95" s="337">
        <v>1</v>
      </c>
      <c r="L95" s="74" t="s">
        <v>712</v>
      </c>
      <c r="M95" s="191"/>
      <c r="N95" s="353"/>
      <c r="O95" s="74"/>
      <c r="P95" s="516"/>
      <c r="Q95" s="517"/>
    </row>
    <row r="96" spans="1:17" ht="18.75" customHeight="1">
      <c r="A96" s="68" t="s">
        <v>281</v>
      </c>
      <c r="B96" s="69" t="s">
        <v>438</v>
      </c>
      <c r="C96" s="70"/>
      <c r="D96" s="69"/>
      <c r="E96" s="69" t="s">
        <v>283</v>
      </c>
      <c r="F96" s="69"/>
      <c r="G96" s="74"/>
      <c r="H96" s="386"/>
      <c r="I96" s="333"/>
      <c r="J96" s="74"/>
      <c r="K96" s="337">
        <v>1</v>
      </c>
      <c r="L96" s="74" t="s">
        <v>712</v>
      </c>
      <c r="M96" s="191"/>
      <c r="N96" s="353"/>
      <c r="O96" s="74"/>
      <c r="P96" s="516"/>
      <c r="Q96" s="517"/>
    </row>
    <row r="97" spans="1:17" ht="18.75" customHeight="1">
      <c r="A97" s="235" t="s">
        <v>311</v>
      </c>
      <c r="B97" s="117" t="s">
        <v>249</v>
      </c>
      <c r="C97" s="236" t="s">
        <v>310</v>
      </c>
      <c r="D97" s="117" t="s">
        <v>254</v>
      </c>
      <c r="E97" s="117" t="s">
        <v>284</v>
      </c>
      <c r="F97" s="69"/>
      <c r="G97" s="74">
        <v>1</v>
      </c>
      <c r="H97" s="386" t="s">
        <v>712</v>
      </c>
      <c r="I97" s="333"/>
      <c r="J97" s="74"/>
      <c r="K97" s="337"/>
      <c r="L97" s="74"/>
      <c r="M97" s="191"/>
      <c r="N97" s="353"/>
      <c r="O97" s="74"/>
      <c r="P97" s="508"/>
      <c r="Q97" s="509"/>
    </row>
    <row r="98" spans="1:17" ht="18.75" customHeight="1">
      <c r="A98" s="235" t="s">
        <v>285</v>
      </c>
      <c r="B98" s="117" t="s">
        <v>286</v>
      </c>
      <c r="C98" s="236" t="s">
        <v>310</v>
      </c>
      <c r="D98" s="117" t="s">
        <v>259</v>
      </c>
      <c r="E98" s="117" t="s">
        <v>284</v>
      </c>
      <c r="F98" s="69"/>
      <c r="G98" s="74">
        <v>1</v>
      </c>
      <c r="H98" s="386" t="s">
        <v>712</v>
      </c>
      <c r="I98" s="333"/>
      <c r="J98" s="71"/>
      <c r="K98" s="337"/>
      <c r="L98" s="71"/>
      <c r="M98" s="192"/>
      <c r="N98" s="353"/>
      <c r="O98" s="71"/>
      <c r="P98" s="508"/>
      <c r="Q98" s="509"/>
    </row>
    <row r="99" spans="1:17" ht="18.75" customHeight="1">
      <c r="A99" s="235" t="s">
        <v>476</v>
      </c>
      <c r="B99" s="117" t="s">
        <v>309</v>
      </c>
      <c r="C99" s="236" t="s">
        <v>310</v>
      </c>
      <c r="D99" s="117" t="s">
        <v>435</v>
      </c>
      <c r="E99" s="117" t="s">
        <v>284</v>
      </c>
      <c r="F99" s="69"/>
      <c r="G99" s="74"/>
      <c r="H99" s="386"/>
      <c r="I99" s="333"/>
      <c r="J99" s="74"/>
      <c r="K99" s="337" t="s">
        <v>712</v>
      </c>
      <c r="L99" s="74">
        <v>1</v>
      </c>
      <c r="M99" s="191"/>
      <c r="N99" s="353"/>
      <c r="O99" s="74"/>
      <c r="P99" s="508"/>
      <c r="Q99" s="509"/>
    </row>
    <row r="100" spans="1:17" ht="18.75" customHeight="1">
      <c r="A100" s="273" t="s">
        <v>529</v>
      </c>
      <c r="B100" s="117" t="s">
        <v>573</v>
      </c>
      <c r="C100" s="236" t="s">
        <v>310</v>
      </c>
      <c r="D100" s="117" t="s">
        <v>530</v>
      </c>
      <c r="E100" s="117" t="s">
        <v>284</v>
      </c>
      <c r="F100" s="69"/>
      <c r="G100" s="74"/>
      <c r="H100" s="386"/>
      <c r="I100" s="333"/>
      <c r="J100" s="74"/>
      <c r="K100" s="337" t="s">
        <v>712</v>
      </c>
      <c r="L100" s="74">
        <v>1</v>
      </c>
      <c r="M100" s="191"/>
      <c r="N100" s="353"/>
      <c r="O100" s="74"/>
      <c r="P100" s="508"/>
      <c r="Q100" s="509"/>
    </row>
    <row r="101" spans="1:17" ht="18.75" customHeight="1">
      <c r="A101" s="235" t="s">
        <v>571</v>
      </c>
      <c r="B101" s="117" t="s">
        <v>572</v>
      </c>
      <c r="C101" s="236" t="s">
        <v>310</v>
      </c>
      <c r="D101" s="117" t="s">
        <v>359</v>
      </c>
      <c r="E101" s="117" t="s">
        <v>284</v>
      </c>
      <c r="F101" s="69"/>
      <c r="G101" s="74"/>
      <c r="H101" s="386"/>
      <c r="I101" s="333"/>
      <c r="J101" s="74"/>
      <c r="K101" s="337"/>
      <c r="L101" s="74"/>
      <c r="M101" s="191"/>
      <c r="N101" s="353"/>
      <c r="O101" s="74"/>
      <c r="P101" s="508"/>
      <c r="Q101" s="509"/>
    </row>
    <row r="102" spans="1:17" ht="18.75" customHeight="1">
      <c r="A102" s="235" t="s">
        <v>520</v>
      </c>
      <c r="B102" s="117" t="s">
        <v>507</v>
      </c>
      <c r="C102" s="236" t="s">
        <v>310</v>
      </c>
      <c r="D102" s="117" t="s">
        <v>254</v>
      </c>
      <c r="E102" s="117" t="s">
        <v>284</v>
      </c>
      <c r="F102" s="69"/>
      <c r="G102" s="74"/>
      <c r="H102" s="386"/>
      <c r="I102" s="333"/>
      <c r="J102" s="74"/>
      <c r="K102" s="337"/>
      <c r="L102" s="74"/>
      <c r="M102" s="191"/>
      <c r="N102" s="353"/>
      <c r="O102" s="74"/>
      <c r="P102" s="508"/>
      <c r="Q102" s="509"/>
    </row>
    <row r="103" spans="1:17" ht="18.75" customHeight="1">
      <c r="A103" s="235" t="s">
        <v>53</v>
      </c>
      <c r="B103" s="117" t="s">
        <v>598</v>
      </c>
      <c r="C103" s="236" t="s">
        <v>310</v>
      </c>
      <c r="D103" s="117" t="s">
        <v>254</v>
      </c>
      <c r="E103" s="117" t="s">
        <v>284</v>
      </c>
      <c r="F103" s="69"/>
      <c r="G103" s="74"/>
      <c r="H103" s="386"/>
      <c r="I103" s="333"/>
      <c r="J103" s="74"/>
      <c r="K103" s="337"/>
      <c r="L103" s="74"/>
      <c r="M103" s="191"/>
      <c r="N103" s="353"/>
      <c r="O103" s="74"/>
      <c r="P103" s="508"/>
      <c r="Q103" s="509"/>
    </row>
    <row r="104" spans="1:17" ht="18.75" customHeight="1">
      <c r="A104" s="235" t="s">
        <v>574</v>
      </c>
      <c r="B104" s="117" t="s">
        <v>575</v>
      </c>
      <c r="C104" s="236" t="s">
        <v>310</v>
      </c>
      <c r="D104" s="117" t="s">
        <v>515</v>
      </c>
      <c r="E104" s="117" t="s">
        <v>284</v>
      </c>
      <c r="F104" s="69"/>
      <c r="G104" s="74"/>
      <c r="H104" s="386"/>
      <c r="I104" s="333"/>
      <c r="J104" s="74"/>
      <c r="K104" s="337"/>
      <c r="L104" s="74"/>
      <c r="M104" s="191" t="s">
        <v>712</v>
      </c>
      <c r="N104" s="353"/>
      <c r="O104" s="74">
        <v>1</v>
      </c>
      <c r="P104" s="508"/>
      <c r="Q104" s="509"/>
    </row>
    <row r="105" spans="1:17" ht="18.75" customHeight="1">
      <c r="A105" s="235" t="s">
        <v>391</v>
      </c>
      <c r="B105" s="117" t="s">
        <v>392</v>
      </c>
      <c r="C105" s="236" t="s">
        <v>310</v>
      </c>
      <c r="D105" s="117" t="s">
        <v>250</v>
      </c>
      <c r="E105" s="117" t="s">
        <v>284</v>
      </c>
      <c r="F105" s="69"/>
      <c r="G105" s="74"/>
      <c r="H105" s="386"/>
      <c r="I105" s="333"/>
      <c r="J105" s="71"/>
      <c r="K105" s="337"/>
      <c r="L105" s="71"/>
      <c r="M105" s="192"/>
      <c r="N105" s="353" t="s">
        <v>712</v>
      </c>
      <c r="O105" s="71">
        <v>1</v>
      </c>
      <c r="P105" s="508"/>
      <c r="Q105" s="509"/>
    </row>
    <row r="106" spans="1:17" ht="18.75" customHeight="1">
      <c r="A106" s="235" t="s">
        <v>576</v>
      </c>
      <c r="B106" s="117" t="s">
        <v>607</v>
      </c>
      <c r="C106" s="236" t="s">
        <v>310</v>
      </c>
      <c r="D106" s="117" t="s">
        <v>515</v>
      </c>
      <c r="E106" s="117" t="s">
        <v>284</v>
      </c>
      <c r="F106" s="69"/>
      <c r="G106" s="74"/>
      <c r="H106" s="386"/>
      <c r="I106" s="333"/>
      <c r="J106" s="71"/>
      <c r="K106" s="337"/>
      <c r="L106" s="71"/>
      <c r="M106" s="192" t="s">
        <v>712</v>
      </c>
      <c r="N106" s="353"/>
      <c r="O106" s="71">
        <v>1</v>
      </c>
      <c r="P106" s="508"/>
      <c r="Q106" s="509"/>
    </row>
    <row r="107" spans="1:17" ht="18.75" customHeight="1">
      <c r="A107" s="235" t="s">
        <v>290</v>
      </c>
      <c r="B107" s="117" t="s">
        <v>291</v>
      </c>
      <c r="C107" s="236" t="s">
        <v>310</v>
      </c>
      <c r="D107" s="117" t="s">
        <v>433</v>
      </c>
      <c r="E107" s="117" t="s">
        <v>284</v>
      </c>
      <c r="F107" s="69"/>
      <c r="G107" s="74"/>
      <c r="H107" s="386"/>
      <c r="I107" s="333"/>
      <c r="J107" s="74"/>
      <c r="K107" s="337"/>
      <c r="L107" s="74"/>
      <c r="M107" s="191"/>
      <c r="N107" s="353"/>
      <c r="O107" s="74"/>
      <c r="P107" s="508"/>
      <c r="Q107" s="509"/>
    </row>
    <row r="108" spans="1:17" ht="18.75" customHeight="1">
      <c r="A108" s="235" t="s">
        <v>281</v>
      </c>
      <c r="B108" s="117" t="s">
        <v>430</v>
      </c>
      <c r="C108" s="236" t="s">
        <v>310</v>
      </c>
      <c r="D108" s="117" t="s">
        <v>254</v>
      </c>
      <c r="E108" s="117" t="s">
        <v>252</v>
      </c>
      <c r="F108" s="69"/>
      <c r="G108" s="74"/>
      <c r="H108" s="386"/>
      <c r="I108" s="333"/>
      <c r="J108" s="71"/>
      <c r="K108" s="337"/>
      <c r="L108" s="71">
        <v>1</v>
      </c>
      <c r="M108" s="192"/>
      <c r="N108" s="353"/>
      <c r="O108" s="71"/>
      <c r="P108" s="508"/>
      <c r="Q108" s="509"/>
    </row>
    <row r="109" spans="1:17" ht="18.75" customHeight="1">
      <c r="A109" s="235" t="s">
        <v>281</v>
      </c>
      <c r="B109" s="117" t="s">
        <v>309</v>
      </c>
      <c r="C109" s="236" t="s">
        <v>310</v>
      </c>
      <c r="D109" s="117" t="s">
        <v>435</v>
      </c>
      <c r="E109" s="117" t="s">
        <v>284</v>
      </c>
      <c r="F109" s="69"/>
      <c r="G109" s="74">
        <v>1</v>
      </c>
      <c r="H109" s="386"/>
      <c r="I109" s="333"/>
      <c r="J109" s="71"/>
      <c r="K109" s="337"/>
      <c r="L109" s="71"/>
      <c r="M109" s="192"/>
      <c r="N109" s="353"/>
      <c r="O109" s="71" t="s">
        <v>712</v>
      </c>
      <c r="P109" s="508"/>
      <c r="Q109" s="509"/>
    </row>
    <row r="110" spans="1:17" ht="18.75" customHeight="1">
      <c r="A110" s="235" t="s">
        <v>289</v>
      </c>
      <c r="B110" s="117" t="s">
        <v>288</v>
      </c>
      <c r="C110" s="236" t="s">
        <v>310</v>
      </c>
      <c r="D110" s="117" t="s">
        <v>250</v>
      </c>
      <c r="E110" s="117" t="s">
        <v>284</v>
      </c>
      <c r="F110" s="69"/>
      <c r="G110" s="74">
        <v>1</v>
      </c>
      <c r="H110" s="386" t="s">
        <v>712</v>
      </c>
      <c r="I110" s="333"/>
      <c r="J110" s="71"/>
      <c r="K110" s="337"/>
      <c r="L110" s="71"/>
      <c r="M110" s="192"/>
      <c r="N110" s="353"/>
      <c r="O110" s="71"/>
      <c r="P110" s="508"/>
      <c r="Q110" s="509"/>
    </row>
    <row r="111" spans="1:17" ht="18.75" customHeight="1">
      <c r="A111" s="235" t="s">
        <v>719</v>
      </c>
      <c r="B111" s="246" t="s">
        <v>720</v>
      </c>
      <c r="C111" s="236" t="s">
        <v>310</v>
      </c>
      <c r="D111" s="117" t="s">
        <v>433</v>
      </c>
      <c r="E111" s="117" t="s">
        <v>252</v>
      </c>
      <c r="F111" s="69"/>
      <c r="G111" s="74"/>
      <c r="H111" s="386"/>
      <c r="I111" s="333"/>
      <c r="J111" s="71"/>
      <c r="K111" s="337" t="s">
        <v>716</v>
      </c>
      <c r="L111" s="71">
        <v>1</v>
      </c>
      <c r="M111" s="192"/>
      <c r="N111" s="353"/>
      <c r="O111" s="71"/>
      <c r="P111" s="508"/>
      <c r="Q111" s="509"/>
    </row>
    <row r="112" spans="1:17" s="10" customFormat="1" ht="18.75" customHeight="1">
      <c r="A112" s="545" t="s">
        <v>158</v>
      </c>
      <c r="B112" s="545"/>
      <c r="C112" s="545"/>
      <c r="D112" s="545"/>
      <c r="E112" s="107">
        <v>170</v>
      </c>
      <c r="F112" s="107">
        <f>SUM(G112:O112)</f>
        <v>3</v>
      </c>
      <c r="G112" s="79">
        <f>SUM(G115:G122)</f>
        <v>1</v>
      </c>
      <c r="H112" s="79">
        <f aca="true" t="shared" si="8" ref="H112:O112">SUM(H115:H121)</f>
        <v>0</v>
      </c>
      <c r="I112" s="79">
        <f t="shared" si="8"/>
        <v>0</v>
      </c>
      <c r="J112" s="79">
        <f t="shared" si="8"/>
        <v>0</v>
      </c>
      <c r="K112" s="79">
        <f t="shared" si="8"/>
        <v>0</v>
      </c>
      <c r="L112" s="79">
        <f t="shared" si="8"/>
        <v>2</v>
      </c>
      <c r="M112" s="194">
        <f t="shared" si="8"/>
        <v>0</v>
      </c>
      <c r="N112" s="189">
        <f t="shared" si="8"/>
        <v>0</v>
      </c>
      <c r="O112" s="79">
        <f t="shared" si="8"/>
        <v>0</v>
      </c>
      <c r="P112" s="510"/>
      <c r="Q112" s="511"/>
    </row>
    <row r="113" spans="1:17" ht="18.75" customHeight="1">
      <c r="A113" s="546" t="s">
        <v>0</v>
      </c>
      <c r="B113" s="546" t="s">
        <v>1</v>
      </c>
      <c r="C113" s="547" t="s">
        <v>227</v>
      </c>
      <c r="D113" s="548" t="s">
        <v>236</v>
      </c>
      <c r="E113" s="549" t="s">
        <v>237</v>
      </c>
      <c r="F113" s="548" t="s">
        <v>238</v>
      </c>
      <c r="G113" s="550" t="s">
        <v>239</v>
      </c>
      <c r="H113" s="551"/>
      <c r="I113" s="553" t="s">
        <v>240</v>
      </c>
      <c r="J113" s="554"/>
      <c r="K113" s="554"/>
      <c r="L113" s="554"/>
      <c r="M113" s="555"/>
      <c r="N113" s="552" t="s">
        <v>241</v>
      </c>
      <c r="O113" s="550"/>
      <c r="P113" s="512" t="s">
        <v>242</v>
      </c>
      <c r="Q113" s="513"/>
    </row>
    <row r="114" spans="1:17" ht="18.75" customHeight="1">
      <c r="A114" s="546"/>
      <c r="B114" s="546"/>
      <c r="C114" s="547"/>
      <c r="D114" s="548"/>
      <c r="E114" s="549"/>
      <c r="F114" s="548"/>
      <c r="G114" s="56" t="s">
        <v>243</v>
      </c>
      <c r="H114" s="187" t="s">
        <v>497</v>
      </c>
      <c r="I114" s="331" t="s">
        <v>578</v>
      </c>
      <c r="J114" s="325" t="s">
        <v>579</v>
      </c>
      <c r="K114" s="335" t="s">
        <v>244</v>
      </c>
      <c r="L114" s="56" t="s">
        <v>243</v>
      </c>
      <c r="M114" s="190" t="s">
        <v>497</v>
      </c>
      <c r="N114" s="335" t="s">
        <v>578</v>
      </c>
      <c r="O114" s="326" t="s">
        <v>579</v>
      </c>
      <c r="P114" s="514"/>
      <c r="Q114" s="515"/>
    </row>
    <row r="115" spans="1:17" ht="17.25" customHeight="1">
      <c r="A115" s="90" t="s">
        <v>695</v>
      </c>
      <c r="B115" s="91" t="s">
        <v>696</v>
      </c>
      <c r="C115" s="92" t="s">
        <v>300</v>
      </c>
      <c r="D115" s="93" t="s">
        <v>254</v>
      </c>
      <c r="E115" s="91" t="s">
        <v>283</v>
      </c>
      <c r="F115" s="91"/>
      <c r="G115" s="396"/>
      <c r="H115" s="397"/>
      <c r="I115" s="357"/>
      <c r="J115" s="106"/>
      <c r="K115" s="359"/>
      <c r="L115" s="44">
        <v>1</v>
      </c>
      <c r="M115" s="216"/>
      <c r="N115" s="360"/>
      <c r="O115" s="106" t="s">
        <v>712</v>
      </c>
      <c r="P115" s="520"/>
      <c r="Q115" s="521"/>
    </row>
    <row r="116" spans="1:17" ht="17.25" customHeight="1">
      <c r="A116" s="90" t="s">
        <v>697</v>
      </c>
      <c r="B116" s="91" t="s">
        <v>698</v>
      </c>
      <c r="C116" s="92" t="s">
        <v>300</v>
      </c>
      <c r="D116" s="93" t="s">
        <v>254</v>
      </c>
      <c r="E116" s="91" t="s">
        <v>251</v>
      </c>
      <c r="F116" s="91"/>
      <c r="G116" s="396"/>
      <c r="H116" s="397"/>
      <c r="I116" s="357"/>
      <c r="J116" s="106"/>
      <c r="K116" s="359"/>
      <c r="L116" s="44"/>
      <c r="M116" s="216"/>
      <c r="N116" s="360"/>
      <c r="O116" s="106"/>
      <c r="P116" s="406"/>
      <c r="Q116" s="407"/>
    </row>
    <row r="117" spans="1:17" ht="17.25" customHeight="1">
      <c r="A117" s="90" t="s">
        <v>302</v>
      </c>
      <c r="B117" s="91" t="s">
        <v>268</v>
      </c>
      <c r="C117" s="92" t="s">
        <v>300</v>
      </c>
      <c r="D117" s="93" t="s">
        <v>435</v>
      </c>
      <c r="E117" s="91" t="s">
        <v>283</v>
      </c>
      <c r="F117" s="91"/>
      <c r="G117" s="396"/>
      <c r="H117" s="397"/>
      <c r="I117" s="357"/>
      <c r="J117" s="106"/>
      <c r="K117" s="359"/>
      <c r="L117" s="44"/>
      <c r="M117" s="216"/>
      <c r="N117" s="360"/>
      <c r="O117" s="106"/>
      <c r="P117" s="520"/>
      <c r="Q117" s="521"/>
    </row>
    <row r="118" spans="1:17" ht="17.25" customHeight="1">
      <c r="A118" s="90" t="s">
        <v>600</v>
      </c>
      <c r="B118" s="91" t="s">
        <v>601</v>
      </c>
      <c r="C118" s="92" t="s">
        <v>300</v>
      </c>
      <c r="D118" s="93" t="s">
        <v>254</v>
      </c>
      <c r="E118" s="91" t="s">
        <v>283</v>
      </c>
      <c r="F118" s="91"/>
      <c r="G118" s="396"/>
      <c r="H118" s="397"/>
      <c r="I118" s="357"/>
      <c r="J118" s="106"/>
      <c r="K118" s="359" t="s">
        <v>712</v>
      </c>
      <c r="L118" s="44">
        <v>1</v>
      </c>
      <c r="M118" s="216"/>
      <c r="N118" s="360"/>
      <c r="O118" s="106"/>
      <c r="P118" s="520"/>
      <c r="Q118" s="521"/>
    </row>
    <row r="119" spans="1:17" ht="17.25" customHeight="1">
      <c r="A119" s="90" t="s">
        <v>394</v>
      </c>
      <c r="B119" s="91" t="s">
        <v>699</v>
      </c>
      <c r="C119" s="92" t="s">
        <v>300</v>
      </c>
      <c r="D119" s="93" t="s">
        <v>250</v>
      </c>
      <c r="E119" s="91" t="s">
        <v>251</v>
      </c>
      <c r="F119" s="91"/>
      <c r="G119" s="396">
        <v>1</v>
      </c>
      <c r="H119" s="397"/>
      <c r="I119" s="357" t="s">
        <v>712</v>
      </c>
      <c r="J119" s="106"/>
      <c r="K119" s="359"/>
      <c r="L119" s="44"/>
      <c r="M119" s="216"/>
      <c r="N119" s="360"/>
      <c r="O119" s="106"/>
      <c r="P119" s="406"/>
      <c r="Q119" s="407"/>
    </row>
    <row r="120" spans="1:17" ht="17.25" customHeight="1">
      <c r="A120" s="242" t="s">
        <v>302</v>
      </c>
      <c r="B120" s="132" t="s">
        <v>269</v>
      </c>
      <c r="C120" s="243" t="s">
        <v>300</v>
      </c>
      <c r="D120" s="244" t="s">
        <v>254</v>
      </c>
      <c r="E120" s="132" t="s">
        <v>284</v>
      </c>
      <c r="F120" s="91"/>
      <c r="G120" s="396"/>
      <c r="H120" s="397"/>
      <c r="I120" s="357"/>
      <c r="J120" s="106"/>
      <c r="K120" s="359"/>
      <c r="L120" s="44"/>
      <c r="M120" s="216"/>
      <c r="N120" s="360"/>
      <c r="O120" s="106"/>
      <c r="P120" s="520"/>
      <c r="Q120" s="521"/>
    </row>
    <row r="121" spans="1:17" ht="17.25" customHeight="1">
      <c r="A121" s="242" t="s">
        <v>302</v>
      </c>
      <c r="B121" s="132" t="s">
        <v>396</v>
      </c>
      <c r="C121" s="243" t="s">
        <v>300</v>
      </c>
      <c r="D121" s="244" t="s">
        <v>435</v>
      </c>
      <c r="E121" s="132" t="s">
        <v>284</v>
      </c>
      <c r="F121" s="91"/>
      <c r="G121" s="396"/>
      <c r="H121" s="397"/>
      <c r="I121" s="357"/>
      <c r="J121" s="106"/>
      <c r="K121" s="359"/>
      <c r="L121" s="106"/>
      <c r="M121" s="216"/>
      <c r="N121" s="360"/>
      <c r="O121" s="106"/>
      <c r="P121" s="520"/>
      <c r="Q121" s="521"/>
    </row>
    <row r="122" spans="1:17" ht="18.75" customHeight="1">
      <c r="A122" s="58"/>
      <c r="B122" s="47"/>
      <c r="C122" s="54"/>
      <c r="D122" s="47"/>
      <c r="E122" s="3"/>
      <c r="F122" s="47"/>
      <c r="G122" s="63"/>
      <c r="H122" s="392"/>
      <c r="I122" s="358"/>
      <c r="J122" s="63"/>
      <c r="K122" s="334"/>
      <c r="L122" s="63"/>
      <c r="M122" s="217"/>
      <c r="N122" s="361"/>
      <c r="O122" s="63"/>
      <c r="P122" s="520"/>
      <c r="Q122" s="521"/>
    </row>
    <row r="123" spans="1:17" s="10" customFormat="1" ht="18.75" customHeight="1">
      <c r="A123" s="545" t="s">
        <v>470</v>
      </c>
      <c r="B123" s="545"/>
      <c r="C123" s="545"/>
      <c r="D123" s="545"/>
      <c r="E123" s="107">
        <v>274</v>
      </c>
      <c r="F123" s="107">
        <f>SUM(G123:O123)</f>
        <v>10</v>
      </c>
      <c r="G123" s="79">
        <f aca="true" t="shared" si="9" ref="G123:O123">SUM(G126:G139)</f>
        <v>2</v>
      </c>
      <c r="H123" s="188">
        <f t="shared" si="9"/>
        <v>1</v>
      </c>
      <c r="I123" s="193">
        <f t="shared" si="9"/>
        <v>3</v>
      </c>
      <c r="J123" s="79">
        <f t="shared" si="9"/>
        <v>1</v>
      </c>
      <c r="K123" s="79">
        <f t="shared" si="9"/>
        <v>0</v>
      </c>
      <c r="L123" s="79">
        <f t="shared" si="9"/>
        <v>2</v>
      </c>
      <c r="M123" s="194">
        <f t="shared" si="9"/>
        <v>0</v>
      </c>
      <c r="N123" s="189">
        <f t="shared" si="9"/>
        <v>1</v>
      </c>
      <c r="O123" s="79">
        <f t="shared" si="9"/>
        <v>0</v>
      </c>
      <c r="P123" s="510"/>
      <c r="Q123" s="511"/>
    </row>
    <row r="124" spans="1:17" ht="18.75" customHeight="1">
      <c r="A124" s="546" t="s">
        <v>0</v>
      </c>
      <c r="B124" s="546" t="s">
        <v>1</v>
      </c>
      <c r="C124" s="547" t="s">
        <v>227</v>
      </c>
      <c r="D124" s="548" t="s">
        <v>236</v>
      </c>
      <c r="E124" s="549" t="s">
        <v>237</v>
      </c>
      <c r="F124" s="548" t="s">
        <v>238</v>
      </c>
      <c r="G124" s="550" t="s">
        <v>239</v>
      </c>
      <c r="H124" s="551"/>
      <c r="I124" s="553" t="s">
        <v>240</v>
      </c>
      <c r="J124" s="554"/>
      <c r="K124" s="554"/>
      <c r="L124" s="554"/>
      <c r="M124" s="555"/>
      <c r="N124" s="552" t="s">
        <v>241</v>
      </c>
      <c r="O124" s="550"/>
      <c r="P124" s="512" t="s">
        <v>242</v>
      </c>
      <c r="Q124" s="513"/>
    </row>
    <row r="125" spans="1:17" ht="18.75" customHeight="1">
      <c r="A125" s="546"/>
      <c r="B125" s="546"/>
      <c r="C125" s="547"/>
      <c r="D125" s="548"/>
      <c r="E125" s="549"/>
      <c r="F125" s="548"/>
      <c r="G125" s="56" t="s">
        <v>243</v>
      </c>
      <c r="H125" s="187" t="s">
        <v>497</v>
      </c>
      <c r="I125" s="331" t="s">
        <v>578</v>
      </c>
      <c r="J125" s="325" t="s">
        <v>579</v>
      </c>
      <c r="K125" s="335" t="s">
        <v>244</v>
      </c>
      <c r="L125" s="56" t="s">
        <v>243</v>
      </c>
      <c r="M125" s="190" t="s">
        <v>497</v>
      </c>
      <c r="N125" s="335" t="s">
        <v>578</v>
      </c>
      <c r="O125" s="326" t="s">
        <v>579</v>
      </c>
      <c r="P125" s="514"/>
      <c r="Q125" s="515"/>
    </row>
    <row r="126" spans="1:17" ht="17.25" customHeight="1">
      <c r="A126" s="232" t="s">
        <v>337</v>
      </c>
      <c r="B126" s="110" t="s">
        <v>338</v>
      </c>
      <c r="C126" s="233" t="str">
        <f>'[4]4 crit.10m'!$K$4</f>
        <v>274</v>
      </c>
      <c r="D126" s="234" t="s">
        <v>254</v>
      </c>
      <c r="E126" s="110" t="s">
        <v>284</v>
      </c>
      <c r="F126" s="41" t="s">
        <v>339</v>
      </c>
      <c r="G126" s="313"/>
      <c r="H126" s="388"/>
      <c r="I126" s="332">
        <v>1</v>
      </c>
      <c r="J126" s="44"/>
      <c r="K126" s="336"/>
      <c r="L126" s="44"/>
      <c r="M126" s="344"/>
      <c r="N126" s="345"/>
      <c r="O126" s="159"/>
      <c r="P126" s="478"/>
      <c r="Q126" s="479"/>
    </row>
    <row r="127" spans="1:17" ht="17.25" customHeight="1">
      <c r="A127" s="110" t="s">
        <v>141</v>
      </c>
      <c r="B127" s="110" t="s">
        <v>344</v>
      </c>
      <c r="C127" s="233" t="str">
        <f>'[4]4 crit.10m'!$K$4</f>
        <v>274</v>
      </c>
      <c r="D127" s="234" t="s">
        <v>259</v>
      </c>
      <c r="E127" s="110" t="s">
        <v>284</v>
      </c>
      <c r="F127" s="41" t="s">
        <v>351</v>
      </c>
      <c r="G127" s="313"/>
      <c r="H127" s="388"/>
      <c r="I127" s="332">
        <v>1</v>
      </c>
      <c r="J127" s="44"/>
      <c r="K127" s="336"/>
      <c r="L127" s="44"/>
      <c r="M127" s="344"/>
      <c r="N127" s="346"/>
      <c r="O127" s="313"/>
      <c r="P127" s="478"/>
      <c r="Q127" s="479"/>
    </row>
    <row r="128" spans="1:17" ht="17.25" customHeight="1">
      <c r="A128" s="232" t="s">
        <v>571</v>
      </c>
      <c r="B128" s="110" t="s">
        <v>572</v>
      </c>
      <c r="C128" s="233" t="s">
        <v>299</v>
      </c>
      <c r="D128" s="234" t="s">
        <v>437</v>
      </c>
      <c r="E128" s="110" t="s">
        <v>284</v>
      </c>
      <c r="F128" s="41"/>
      <c r="G128" s="313">
        <v>1</v>
      </c>
      <c r="H128" s="388" t="s">
        <v>716</v>
      </c>
      <c r="I128" s="332"/>
      <c r="J128" s="44"/>
      <c r="K128" s="336"/>
      <c r="L128" s="44"/>
      <c r="M128" s="344"/>
      <c r="N128" s="345"/>
      <c r="O128" s="159"/>
      <c r="P128" s="403"/>
      <c r="Q128" s="404"/>
    </row>
    <row r="129" spans="1:17" ht="17.25" customHeight="1">
      <c r="A129" s="232" t="s">
        <v>340</v>
      </c>
      <c r="B129" s="110" t="s">
        <v>341</v>
      </c>
      <c r="C129" s="233" t="str">
        <f>'[4]4 crit.10m'!$K$4</f>
        <v>274</v>
      </c>
      <c r="D129" s="234" t="s">
        <v>259</v>
      </c>
      <c r="E129" s="110" t="s">
        <v>284</v>
      </c>
      <c r="F129" s="41" t="s">
        <v>342</v>
      </c>
      <c r="G129" s="313"/>
      <c r="H129" s="388"/>
      <c r="I129" s="332"/>
      <c r="J129" s="44"/>
      <c r="K129" s="336"/>
      <c r="L129" s="44">
        <v>1</v>
      </c>
      <c r="M129" s="344"/>
      <c r="N129" s="346"/>
      <c r="O129" s="313"/>
      <c r="P129" s="478"/>
      <c r="Q129" s="479"/>
    </row>
    <row r="130" spans="1:17" ht="17.25" customHeight="1">
      <c r="A130" s="232" t="s">
        <v>500</v>
      </c>
      <c r="B130" s="110" t="s">
        <v>343</v>
      </c>
      <c r="C130" s="233" t="s">
        <v>299</v>
      </c>
      <c r="D130" s="234" t="s">
        <v>250</v>
      </c>
      <c r="E130" s="110" t="s">
        <v>284</v>
      </c>
      <c r="F130" s="41">
        <v>3364127</v>
      </c>
      <c r="G130" s="313"/>
      <c r="H130" s="388"/>
      <c r="I130" s="332"/>
      <c r="J130" s="44"/>
      <c r="K130" s="336"/>
      <c r="L130" s="44"/>
      <c r="M130" s="344"/>
      <c r="N130" s="345"/>
      <c r="O130" s="159"/>
      <c r="P130" s="478"/>
      <c r="Q130" s="479"/>
    </row>
    <row r="131" spans="1:17" ht="17.25" customHeight="1">
      <c r="A131" s="232" t="s">
        <v>718</v>
      </c>
      <c r="B131" s="110" t="s">
        <v>613</v>
      </c>
      <c r="C131" s="233" t="s">
        <v>299</v>
      </c>
      <c r="D131" s="234" t="s">
        <v>259</v>
      </c>
      <c r="E131" s="110" t="s">
        <v>284</v>
      </c>
      <c r="F131" s="41"/>
      <c r="G131" s="313"/>
      <c r="H131" s="388"/>
      <c r="I131" s="332"/>
      <c r="J131" s="44"/>
      <c r="K131" s="336"/>
      <c r="L131" s="44"/>
      <c r="M131" s="344"/>
      <c r="N131" s="345">
        <v>1</v>
      </c>
      <c r="O131" s="159" t="s">
        <v>716</v>
      </c>
      <c r="P131" s="403"/>
      <c r="Q131" s="404"/>
    </row>
    <row r="132" spans="1:17" ht="17.25" customHeight="1">
      <c r="A132" s="232" t="s">
        <v>577</v>
      </c>
      <c r="B132" s="110" t="s">
        <v>419</v>
      </c>
      <c r="C132" s="233" t="s">
        <v>299</v>
      </c>
      <c r="D132" s="234" t="s">
        <v>254</v>
      </c>
      <c r="E132" s="110" t="s">
        <v>284</v>
      </c>
      <c r="F132" s="41"/>
      <c r="G132" s="313"/>
      <c r="H132" s="388"/>
      <c r="I132" s="332"/>
      <c r="J132" s="44"/>
      <c r="K132" s="336"/>
      <c r="L132" s="44"/>
      <c r="M132" s="344"/>
      <c r="N132" s="345"/>
      <c r="O132" s="159"/>
      <c r="P132" s="478"/>
      <c r="Q132" s="479"/>
    </row>
    <row r="133" spans="1:17" ht="17.25" customHeight="1">
      <c r="A133" s="110" t="s">
        <v>484</v>
      </c>
      <c r="B133" s="110" t="s">
        <v>352</v>
      </c>
      <c r="C133" s="233" t="s">
        <v>299</v>
      </c>
      <c r="D133" s="234" t="s">
        <v>254</v>
      </c>
      <c r="E133" s="110" t="s">
        <v>284</v>
      </c>
      <c r="F133" s="42" t="s">
        <v>501</v>
      </c>
      <c r="G133" s="313"/>
      <c r="H133" s="388"/>
      <c r="I133" s="332">
        <v>1</v>
      </c>
      <c r="J133" s="44" t="s">
        <v>716</v>
      </c>
      <c r="K133" s="336"/>
      <c r="L133" s="44"/>
      <c r="M133" s="344"/>
      <c r="N133" s="345"/>
      <c r="O133" s="159"/>
      <c r="P133" s="478"/>
      <c r="Q133" s="479"/>
    </row>
    <row r="134" spans="1:17" ht="17.25" customHeight="1">
      <c r="A134" s="110" t="s">
        <v>628</v>
      </c>
      <c r="B134" s="110" t="s">
        <v>474</v>
      </c>
      <c r="C134" s="233" t="s">
        <v>299</v>
      </c>
      <c r="D134" s="234" t="s">
        <v>515</v>
      </c>
      <c r="E134" s="110" t="s">
        <v>284</v>
      </c>
      <c r="F134" s="42"/>
      <c r="G134" s="313"/>
      <c r="H134" s="388"/>
      <c r="I134" s="332"/>
      <c r="J134" s="44">
        <v>1</v>
      </c>
      <c r="K134" s="336" t="s">
        <v>712</v>
      </c>
      <c r="L134" s="44"/>
      <c r="M134" s="344"/>
      <c r="N134" s="345"/>
      <c r="O134" s="159"/>
      <c r="P134" s="478"/>
      <c r="Q134" s="479"/>
    </row>
    <row r="135" spans="1:17" ht="17.25" customHeight="1">
      <c r="A135" s="110" t="s">
        <v>345</v>
      </c>
      <c r="B135" s="110" t="s">
        <v>346</v>
      </c>
      <c r="C135" s="233" t="str">
        <f>'[4]4 crit.10m'!$K$4</f>
        <v>274</v>
      </c>
      <c r="D135" s="234" t="s">
        <v>254</v>
      </c>
      <c r="E135" s="110" t="s">
        <v>284</v>
      </c>
      <c r="F135" s="41" t="s">
        <v>347</v>
      </c>
      <c r="G135" s="313"/>
      <c r="H135" s="388"/>
      <c r="I135" s="332"/>
      <c r="J135" s="44"/>
      <c r="K135" s="336"/>
      <c r="L135" s="44"/>
      <c r="M135" s="344"/>
      <c r="N135" s="346"/>
      <c r="O135" s="313"/>
      <c r="P135" s="478"/>
      <c r="Q135" s="479"/>
    </row>
    <row r="136" spans="1:17" ht="17.25" customHeight="1">
      <c r="A136" s="110" t="s">
        <v>671</v>
      </c>
      <c r="B136" s="110" t="s">
        <v>693</v>
      </c>
      <c r="C136" s="233" t="s">
        <v>299</v>
      </c>
      <c r="D136" s="234" t="s">
        <v>254</v>
      </c>
      <c r="E136" s="110" t="s">
        <v>284</v>
      </c>
      <c r="F136" s="41"/>
      <c r="G136" s="313"/>
      <c r="H136" s="388"/>
      <c r="I136" s="332"/>
      <c r="J136" s="44"/>
      <c r="K136" s="336"/>
      <c r="L136" s="44"/>
      <c r="M136" s="344"/>
      <c r="N136" s="346"/>
      <c r="O136" s="313"/>
      <c r="P136" s="403"/>
      <c r="Q136" s="404"/>
    </row>
    <row r="137" spans="1:17" ht="17.25" customHeight="1">
      <c r="A137" s="110" t="s">
        <v>348</v>
      </c>
      <c r="B137" s="110" t="s">
        <v>349</v>
      </c>
      <c r="C137" s="233" t="str">
        <f>'[4]4 crit.10m'!$K$4</f>
        <v>274</v>
      </c>
      <c r="D137" s="234" t="s">
        <v>254</v>
      </c>
      <c r="E137" s="110" t="s">
        <v>284</v>
      </c>
      <c r="F137" s="41" t="s">
        <v>350</v>
      </c>
      <c r="G137" s="313"/>
      <c r="H137" s="388">
        <v>1</v>
      </c>
      <c r="I137" s="332"/>
      <c r="J137" s="44"/>
      <c r="K137" s="336"/>
      <c r="L137" s="44"/>
      <c r="M137" s="344"/>
      <c r="N137" s="346"/>
      <c r="O137" s="313"/>
      <c r="P137" s="478"/>
      <c r="Q137" s="479"/>
    </row>
    <row r="138" spans="1:17" ht="17.25" customHeight="1">
      <c r="A138" s="110" t="s">
        <v>483</v>
      </c>
      <c r="B138" s="110" t="s">
        <v>338</v>
      </c>
      <c r="C138" s="233" t="s">
        <v>299</v>
      </c>
      <c r="D138" s="234" t="s">
        <v>250</v>
      </c>
      <c r="E138" s="110" t="s">
        <v>284</v>
      </c>
      <c r="F138" s="41">
        <v>2398887</v>
      </c>
      <c r="G138" s="313">
        <v>1</v>
      </c>
      <c r="H138" s="388" t="s">
        <v>716</v>
      </c>
      <c r="I138" s="332"/>
      <c r="J138" s="44"/>
      <c r="K138" s="336"/>
      <c r="L138" s="44"/>
      <c r="M138" s="344"/>
      <c r="N138" s="346"/>
      <c r="O138" s="313"/>
      <c r="P138" s="478"/>
      <c r="Q138" s="479"/>
    </row>
    <row r="139" spans="1:17" ht="17.25" customHeight="1">
      <c r="A139" s="110" t="s">
        <v>465</v>
      </c>
      <c r="B139" s="110" t="s">
        <v>286</v>
      </c>
      <c r="C139" s="233" t="s">
        <v>299</v>
      </c>
      <c r="D139" s="234" t="s">
        <v>259</v>
      </c>
      <c r="E139" s="110" t="s">
        <v>284</v>
      </c>
      <c r="F139" s="42" t="s">
        <v>568</v>
      </c>
      <c r="G139" s="313"/>
      <c r="H139" s="388"/>
      <c r="I139" s="332"/>
      <c r="J139" s="44"/>
      <c r="K139" s="336"/>
      <c r="L139" s="44">
        <v>1</v>
      </c>
      <c r="M139" s="344" t="s">
        <v>716</v>
      </c>
      <c r="N139" s="346"/>
      <c r="O139" s="313"/>
      <c r="P139" s="478"/>
      <c r="Q139" s="479"/>
    </row>
    <row r="140" spans="1:17" s="10" customFormat="1" ht="18.75" customHeight="1">
      <c r="A140" s="545" t="s">
        <v>469</v>
      </c>
      <c r="B140" s="545"/>
      <c r="C140" s="545"/>
      <c r="D140" s="545"/>
      <c r="E140" s="107">
        <v>274</v>
      </c>
      <c r="F140" s="107">
        <f>SUM(G140:O140)</f>
        <v>13</v>
      </c>
      <c r="G140" s="79">
        <f aca="true" t="shared" si="10" ref="G140:O140">SUM(G143:G160)</f>
        <v>4</v>
      </c>
      <c r="H140" s="188">
        <f t="shared" si="10"/>
        <v>2</v>
      </c>
      <c r="I140" s="193">
        <f t="shared" si="10"/>
        <v>0</v>
      </c>
      <c r="J140" s="79">
        <f t="shared" si="10"/>
        <v>5</v>
      </c>
      <c r="K140" s="79">
        <f t="shared" si="10"/>
        <v>0</v>
      </c>
      <c r="L140" s="79">
        <f t="shared" si="10"/>
        <v>1</v>
      </c>
      <c r="M140" s="194">
        <f t="shared" si="10"/>
        <v>0</v>
      </c>
      <c r="N140" s="189">
        <f t="shared" si="10"/>
        <v>0</v>
      </c>
      <c r="O140" s="79">
        <f t="shared" si="10"/>
        <v>1</v>
      </c>
      <c r="P140" s="510"/>
      <c r="Q140" s="511"/>
    </row>
    <row r="141" spans="1:17" ht="18.75" customHeight="1">
      <c r="A141" s="546" t="s">
        <v>0</v>
      </c>
      <c r="B141" s="546" t="s">
        <v>1</v>
      </c>
      <c r="C141" s="547" t="s">
        <v>227</v>
      </c>
      <c r="D141" s="548" t="s">
        <v>236</v>
      </c>
      <c r="E141" s="549" t="s">
        <v>237</v>
      </c>
      <c r="F141" s="548" t="s">
        <v>238</v>
      </c>
      <c r="G141" s="550" t="s">
        <v>239</v>
      </c>
      <c r="H141" s="551"/>
      <c r="I141" s="553" t="s">
        <v>240</v>
      </c>
      <c r="J141" s="554"/>
      <c r="K141" s="554"/>
      <c r="L141" s="554"/>
      <c r="M141" s="555"/>
      <c r="N141" s="552" t="s">
        <v>241</v>
      </c>
      <c r="O141" s="550"/>
      <c r="P141" s="512" t="s">
        <v>242</v>
      </c>
      <c r="Q141" s="513"/>
    </row>
    <row r="142" spans="1:17" ht="18.75" customHeight="1">
      <c r="A142" s="546"/>
      <c r="B142" s="546"/>
      <c r="C142" s="547"/>
      <c r="D142" s="548"/>
      <c r="E142" s="549"/>
      <c r="F142" s="548"/>
      <c r="G142" s="56" t="s">
        <v>243</v>
      </c>
      <c r="H142" s="187" t="s">
        <v>497</v>
      </c>
      <c r="I142" s="331" t="s">
        <v>578</v>
      </c>
      <c r="J142" s="325" t="s">
        <v>579</v>
      </c>
      <c r="K142" s="335" t="s">
        <v>244</v>
      </c>
      <c r="L142" s="56" t="s">
        <v>243</v>
      </c>
      <c r="M142" s="190" t="s">
        <v>497</v>
      </c>
      <c r="N142" s="335" t="s">
        <v>578</v>
      </c>
      <c r="O142" s="326" t="s">
        <v>579</v>
      </c>
      <c r="P142" s="514"/>
      <c r="Q142" s="515"/>
    </row>
    <row r="143" spans="1:17" ht="17.25" customHeight="1">
      <c r="A143" s="41" t="s">
        <v>631</v>
      </c>
      <c r="B143" s="41" t="s">
        <v>632</v>
      </c>
      <c r="C143" s="42" t="s">
        <v>299</v>
      </c>
      <c r="D143" s="43" t="s">
        <v>515</v>
      </c>
      <c r="E143" s="41" t="s">
        <v>283</v>
      </c>
      <c r="F143" s="42" t="s">
        <v>633</v>
      </c>
      <c r="G143" s="313"/>
      <c r="H143" s="388"/>
      <c r="I143" s="332"/>
      <c r="J143" s="44">
        <v>1</v>
      </c>
      <c r="K143" s="336"/>
      <c r="L143" s="44"/>
      <c r="M143" s="344"/>
      <c r="N143" s="346"/>
      <c r="O143" s="313"/>
      <c r="P143" s="480"/>
      <c r="Q143" s="481"/>
    </row>
    <row r="144" spans="1:17" ht="17.25" customHeight="1">
      <c r="A144" s="40" t="s">
        <v>629</v>
      </c>
      <c r="B144" s="41" t="s">
        <v>630</v>
      </c>
      <c r="C144" s="42" t="s">
        <v>299</v>
      </c>
      <c r="D144" s="43" t="s">
        <v>515</v>
      </c>
      <c r="E144" s="41" t="s">
        <v>283</v>
      </c>
      <c r="F144" s="41">
        <v>82712382</v>
      </c>
      <c r="G144" s="313"/>
      <c r="H144" s="388"/>
      <c r="I144" s="332"/>
      <c r="J144" s="44">
        <v>1</v>
      </c>
      <c r="K144" s="336"/>
      <c r="L144" s="44"/>
      <c r="M144" s="347"/>
      <c r="N144" s="346"/>
      <c r="O144" s="313"/>
      <c r="P144" s="480"/>
      <c r="Q144" s="481"/>
    </row>
    <row r="145" spans="1:17" ht="17.25" customHeight="1">
      <c r="A145" s="318" t="s">
        <v>634</v>
      </c>
      <c r="B145" s="319" t="s">
        <v>655</v>
      </c>
      <c r="C145" s="320" t="s">
        <v>299</v>
      </c>
      <c r="D145" s="319" t="s">
        <v>515</v>
      </c>
      <c r="E145" s="321" t="s">
        <v>283</v>
      </c>
      <c r="F145" s="320" t="s">
        <v>635</v>
      </c>
      <c r="G145" s="63"/>
      <c r="H145" s="392"/>
      <c r="I145" s="367"/>
      <c r="J145" s="137">
        <v>1</v>
      </c>
      <c r="K145" s="334"/>
      <c r="L145" s="322"/>
      <c r="M145" s="390"/>
      <c r="N145" s="355"/>
      <c r="O145" s="63"/>
      <c r="P145" s="480"/>
      <c r="Q145" s="481"/>
    </row>
    <row r="146" spans="1:17" ht="17.25" customHeight="1">
      <c r="A146" s="314" t="s">
        <v>559</v>
      </c>
      <c r="B146" s="315" t="s">
        <v>560</v>
      </c>
      <c r="C146" s="316" t="s">
        <v>299</v>
      </c>
      <c r="D146" s="47" t="s">
        <v>254</v>
      </c>
      <c r="E146" s="315" t="s">
        <v>283</v>
      </c>
      <c r="F146" s="316" t="s">
        <v>561</v>
      </c>
      <c r="G146" s="349"/>
      <c r="H146" s="392"/>
      <c r="I146" s="447"/>
      <c r="J146" s="317">
        <v>1</v>
      </c>
      <c r="K146" s="339" t="s">
        <v>716</v>
      </c>
      <c r="L146" s="408"/>
      <c r="M146" s="390"/>
      <c r="N146" s="356"/>
      <c r="O146" s="349"/>
      <c r="P146" s="480"/>
      <c r="Q146" s="481"/>
    </row>
    <row r="147" spans="1:17" ht="17.25" customHeight="1">
      <c r="A147" s="58" t="s">
        <v>689</v>
      </c>
      <c r="B147" s="47" t="s">
        <v>690</v>
      </c>
      <c r="C147" s="54" t="s">
        <v>299</v>
      </c>
      <c r="D147" s="47" t="s">
        <v>254</v>
      </c>
      <c r="E147" s="431" t="s">
        <v>283</v>
      </c>
      <c r="F147" s="409"/>
      <c r="G147" s="313"/>
      <c r="H147" s="388"/>
      <c r="I147" s="332"/>
      <c r="J147" s="313">
        <v>1</v>
      </c>
      <c r="K147" s="336"/>
      <c r="L147" s="313"/>
      <c r="M147" s="323"/>
      <c r="N147" s="345"/>
      <c r="O147" s="159"/>
      <c r="P147" s="388"/>
      <c r="Q147" s="405"/>
    </row>
    <row r="148" spans="1:17" ht="17.25" customHeight="1">
      <c r="A148" s="41" t="s">
        <v>368</v>
      </c>
      <c r="B148" s="41" t="s">
        <v>369</v>
      </c>
      <c r="C148" s="42" t="s">
        <v>299</v>
      </c>
      <c r="D148" s="43" t="s">
        <v>259</v>
      </c>
      <c r="E148" s="41" t="s">
        <v>283</v>
      </c>
      <c r="F148" s="42" t="s">
        <v>370</v>
      </c>
      <c r="G148" s="313"/>
      <c r="H148" s="388"/>
      <c r="I148" s="332"/>
      <c r="J148" s="44"/>
      <c r="K148" s="336"/>
      <c r="L148" s="44"/>
      <c r="M148" s="344"/>
      <c r="N148" s="346"/>
      <c r="O148" s="313"/>
      <c r="P148" s="480"/>
      <c r="Q148" s="481"/>
    </row>
    <row r="149" spans="1:17" ht="17.25" customHeight="1">
      <c r="A149" s="40" t="s">
        <v>371</v>
      </c>
      <c r="B149" s="41" t="s">
        <v>372</v>
      </c>
      <c r="C149" s="42" t="s">
        <v>299</v>
      </c>
      <c r="D149" s="43" t="s">
        <v>250</v>
      </c>
      <c r="E149" s="41" t="s">
        <v>283</v>
      </c>
      <c r="F149" s="41">
        <v>82511282</v>
      </c>
      <c r="G149" s="313"/>
      <c r="H149" s="388">
        <v>1</v>
      </c>
      <c r="I149" s="332" t="s">
        <v>716</v>
      </c>
      <c r="J149" s="44"/>
      <c r="K149" s="336"/>
      <c r="L149" s="44"/>
      <c r="M149" s="344"/>
      <c r="N149" s="346"/>
      <c r="O149" s="313"/>
      <c r="P149" s="480"/>
      <c r="Q149" s="481"/>
    </row>
    <row r="150" spans="1:17" ht="17.25" customHeight="1">
      <c r="A150" s="40" t="s">
        <v>181</v>
      </c>
      <c r="B150" s="41" t="s">
        <v>503</v>
      </c>
      <c r="C150" s="42" t="s">
        <v>299</v>
      </c>
      <c r="D150" s="43" t="s">
        <v>259</v>
      </c>
      <c r="E150" s="41" t="s">
        <v>283</v>
      </c>
      <c r="F150" s="41"/>
      <c r="G150" s="313"/>
      <c r="H150" s="388"/>
      <c r="I150" s="332"/>
      <c r="J150" s="44" t="s">
        <v>716</v>
      </c>
      <c r="K150" s="336"/>
      <c r="L150" s="44"/>
      <c r="M150" s="344"/>
      <c r="N150" s="346"/>
      <c r="O150" s="313">
        <v>1</v>
      </c>
      <c r="P150" s="480"/>
      <c r="Q150" s="481"/>
    </row>
    <row r="151" spans="1:17" ht="17.25" customHeight="1">
      <c r="A151" s="41" t="s">
        <v>467</v>
      </c>
      <c r="B151" s="41" t="s">
        <v>468</v>
      </c>
      <c r="C151" s="42" t="s">
        <v>299</v>
      </c>
      <c r="D151" s="43" t="s">
        <v>259</v>
      </c>
      <c r="E151" s="41" t="s">
        <v>283</v>
      </c>
      <c r="F151" s="42" t="s">
        <v>566</v>
      </c>
      <c r="G151" s="313">
        <v>1</v>
      </c>
      <c r="H151" s="388"/>
      <c r="I151" s="332"/>
      <c r="J151" s="44"/>
      <c r="K151" s="336" t="s">
        <v>716</v>
      </c>
      <c r="L151" s="44"/>
      <c r="M151" s="344"/>
      <c r="N151" s="346"/>
      <c r="O151" s="313"/>
      <c r="P151" s="480"/>
      <c r="Q151" s="481"/>
    </row>
    <row r="152" spans="1:17" ht="17.25" customHeight="1">
      <c r="A152" s="109" t="s">
        <v>390</v>
      </c>
      <c r="B152" s="41" t="s">
        <v>354</v>
      </c>
      <c r="C152" s="42" t="s">
        <v>299</v>
      </c>
      <c r="D152" s="43" t="s">
        <v>259</v>
      </c>
      <c r="E152" s="41" t="s">
        <v>283</v>
      </c>
      <c r="F152" s="42" t="s">
        <v>567</v>
      </c>
      <c r="G152" s="313">
        <v>1</v>
      </c>
      <c r="H152" s="388"/>
      <c r="I152" s="332"/>
      <c r="J152" s="44"/>
      <c r="K152" s="336"/>
      <c r="L152" s="44"/>
      <c r="M152" s="344"/>
      <c r="N152" s="346"/>
      <c r="O152" s="313"/>
      <c r="P152" s="480"/>
      <c r="Q152" s="481"/>
    </row>
    <row r="153" spans="1:17" ht="18.75" customHeight="1">
      <c r="A153" s="68" t="s">
        <v>477</v>
      </c>
      <c r="B153" s="69" t="s">
        <v>478</v>
      </c>
      <c r="C153" s="70" t="s">
        <v>310</v>
      </c>
      <c r="D153" s="69" t="s">
        <v>437</v>
      </c>
      <c r="E153" s="69" t="s">
        <v>283</v>
      </c>
      <c r="F153" s="69"/>
      <c r="G153" s="74">
        <v>1</v>
      </c>
      <c r="H153" s="386"/>
      <c r="I153" s="333"/>
      <c r="J153" s="74"/>
      <c r="K153" s="337"/>
      <c r="L153" s="74"/>
      <c r="M153" s="191"/>
      <c r="N153" s="353"/>
      <c r="O153" s="313"/>
      <c r="P153" s="480"/>
      <c r="Q153" s="481"/>
    </row>
    <row r="154" spans="1:17" ht="17.25" customHeight="1">
      <c r="A154" s="308" t="s">
        <v>374</v>
      </c>
      <c r="B154" s="309" t="s">
        <v>267</v>
      </c>
      <c r="C154" s="311" t="s">
        <v>299</v>
      </c>
      <c r="D154" s="435" t="s">
        <v>250</v>
      </c>
      <c r="E154" s="312" t="s">
        <v>283</v>
      </c>
      <c r="F154" s="311" t="s">
        <v>375</v>
      </c>
      <c r="G154" s="313">
        <v>1</v>
      </c>
      <c r="H154" s="398"/>
      <c r="I154" s="340"/>
      <c r="J154" s="44"/>
      <c r="K154" s="336"/>
      <c r="L154" s="444"/>
      <c r="M154" s="391"/>
      <c r="N154" s="356"/>
      <c r="O154" s="313"/>
      <c r="P154" s="480"/>
      <c r="Q154" s="481"/>
    </row>
    <row r="155" spans="1:17" ht="17.25" customHeight="1">
      <c r="A155" s="40" t="s">
        <v>173</v>
      </c>
      <c r="B155" s="41" t="s">
        <v>373</v>
      </c>
      <c r="C155" s="42" t="s">
        <v>299</v>
      </c>
      <c r="D155" s="43" t="s">
        <v>250</v>
      </c>
      <c r="E155" s="41" t="s">
        <v>283</v>
      </c>
      <c r="F155" s="41">
        <v>82487747</v>
      </c>
      <c r="G155" s="313"/>
      <c r="H155" s="388"/>
      <c r="I155" s="332"/>
      <c r="J155" s="44"/>
      <c r="K155" s="336"/>
      <c r="L155" s="44">
        <v>1</v>
      </c>
      <c r="M155" s="344"/>
      <c r="N155" s="346"/>
      <c r="O155" s="313" t="s">
        <v>716</v>
      </c>
      <c r="P155" s="480"/>
      <c r="Q155" s="481"/>
    </row>
    <row r="156" spans="1:17" ht="17.25" customHeight="1">
      <c r="A156" s="40" t="s">
        <v>516</v>
      </c>
      <c r="B156" s="41" t="s">
        <v>503</v>
      </c>
      <c r="C156" s="42" t="s">
        <v>299</v>
      </c>
      <c r="D156" s="43" t="s">
        <v>254</v>
      </c>
      <c r="E156" s="41" t="s">
        <v>283</v>
      </c>
      <c r="F156" s="41">
        <v>82778144</v>
      </c>
      <c r="G156" s="313"/>
      <c r="H156" s="388"/>
      <c r="I156" s="332"/>
      <c r="J156" s="44"/>
      <c r="K156" s="336"/>
      <c r="L156" s="44"/>
      <c r="M156" s="344"/>
      <c r="N156" s="346"/>
      <c r="O156" s="313"/>
      <c r="P156" s="480"/>
      <c r="Q156" s="481"/>
    </row>
    <row r="157" spans="1:17" ht="17.25" customHeight="1">
      <c r="A157" s="40" t="s">
        <v>636</v>
      </c>
      <c r="B157" s="41" t="s">
        <v>637</v>
      </c>
      <c r="C157" s="42" t="s">
        <v>299</v>
      </c>
      <c r="D157" s="43" t="s">
        <v>259</v>
      </c>
      <c r="E157" s="41" t="s">
        <v>283</v>
      </c>
      <c r="F157" s="41"/>
      <c r="G157" s="313"/>
      <c r="H157" s="388"/>
      <c r="I157" s="332"/>
      <c r="J157" s="44"/>
      <c r="K157" s="336"/>
      <c r="L157" s="44"/>
      <c r="M157" s="344"/>
      <c r="N157" s="346"/>
      <c r="O157" s="313"/>
      <c r="P157" s="480"/>
      <c r="Q157" s="481"/>
    </row>
    <row r="158" spans="1:17" ht="17.25" customHeight="1">
      <c r="A158" s="458" t="s">
        <v>590</v>
      </c>
      <c r="B158" s="459" t="s">
        <v>591</v>
      </c>
      <c r="C158" s="460" t="s">
        <v>299</v>
      </c>
      <c r="D158" s="461" t="s">
        <v>254</v>
      </c>
      <c r="E158" s="462" t="s">
        <v>283</v>
      </c>
      <c r="F158" s="460" t="s">
        <v>592</v>
      </c>
      <c r="G158" s="463"/>
      <c r="H158" s="464"/>
      <c r="I158" s="465"/>
      <c r="J158" s="466"/>
      <c r="K158" s="467"/>
      <c r="L158" s="468"/>
      <c r="M158" s="469"/>
      <c r="N158" s="470"/>
      <c r="O158" s="463"/>
      <c r="P158" s="480"/>
      <c r="Q158" s="481"/>
    </row>
    <row r="159" spans="1:17" ht="17.25" customHeight="1">
      <c r="A159" s="410" t="s">
        <v>691</v>
      </c>
      <c r="B159" s="411" t="s">
        <v>692</v>
      </c>
      <c r="C159" s="412" t="s">
        <v>299</v>
      </c>
      <c r="D159" s="411" t="s">
        <v>254</v>
      </c>
      <c r="E159" s="413" t="s">
        <v>283</v>
      </c>
      <c r="F159" s="412"/>
      <c r="G159" s="349"/>
      <c r="H159" s="456">
        <v>1</v>
      </c>
      <c r="I159" s="447"/>
      <c r="J159" s="317" t="s">
        <v>716</v>
      </c>
      <c r="K159" s="339"/>
      <c r="L159" s="408"/>
      <c r="M159" s="457"/>
      <c r="N159" s="356"/>
      <c r="O159" s="349"/>
      <c r="P159" s="388"/>
      <c r="Q159" s="405"/>
    </row>
    <row r="160" spans="1:17" ht="17.25" customHeight="1">
      <c r="A160" s="432" t="s">
        <v>593</v>
      </c>
      <c r="B160" s="432" t="s">
        <v>594</v>
      </c>
      <c r="C160" s="433" t="s">
        <v>299</v>
      </c>
      <c r="D160" s="434" t="s">
        <v>254</v>
      </c>
      <c r="E160" s="312" t="s">
        <v>283</v>
      </c>
      <c r="F160" s="310" t="s">
        <v>595</v>
      </c>
      <c r="G160" s="313"/>
      <c r="H160" s="388"/>
      <c r="I160" s="332"/>
      <c r="J160" s="44"/>
      <c r="K160" s="336"/>
      <c r="L160" s="44"/>
      <c r="M160" s="344"/>
      <c r="N160" s="346"/>
      <c r="O160" s="313"/>
      <c r="P160" s="480"/>
      <c r="Q160" s="481"/>
    </row>
    <row r="161" spans="1:18" s="10" customFormat="1" ht="18.75" customHeight="1">
      <c r="A161" s="545" t="s">
        <v>296</v>
      </c>
      <c r="B161" s="545"/>
      <c r="C161" s="545"/>
      <c r="D161" s="545"/>
      <c r="E161" s="107">
        <v>275</v>
      </c>
      <c r="F161" s="80">
        <f>SUM(G161:O161)</f>
        <v>7</v>
      </c>
      <c r="G161" s="81">
        <f aca="true" t="shared" si="11" ref="G161:O161">SUM(G164:G179)</f>
        <v>0</v>
      </c>
      <c r="H161" s="212">
        <f t="shared" si="11"/>
        <v>0</v>
      </c>
      <c r="I161" s="218">
        <f t="shared" si="11"/>
        <v>0</v>
      </c>
      <c r="J161" s="81">
        <f t="shared" si="11"/>
        <v>1</v>
      </c>
      <c r="K161" s="81">
        <f t="shared" si="11"/>
        <v>2</v>
      </c>
      <c r="L161" s="81">
        <f t="shared" si="11"/>
        <v>2</v>
      </c>
      <c r="M161" s="219">
        <f t="shared" si="11"/>
        <v>0</v>
      </c>
      <c r="N161" s="214">
        <f t="shared" si="11"/>
        <v>0</v>
      </c>
      <c r="O161" s="81">
        <f t="shared" si="11"/>
        <v>2</v>
      </c>
      <c r="P161" s="510"/>
      <c r="Q161" s="511"/>
      <c r="R161" s="108"/>
    </row>
    <row r="162" spans="1:17" ht="18.75" customHeight="1">
      <c r="A162" s="546" t="s">
        <v>0</v>
      </c>
      <c r="B162" s="546" t="s">
        <v>1</v>
      </c>
      <c r="C162" s="547" t="s">
        <v>227</v>
      </c>
      <c r="D162" s="548" t="s">
        <v>236</v>
      </c>
      <c r="E162" s="549" t="s">
        <v>237</v>
      </c>
      <c r="F162" s="548" t="s">
        <v>238</v>
      </c>
      <c r="G162" s="550" t="s">
        <v>239</v>
      </c>
      <c r="H162" s="551"/>
      <c r="I162" s="553" t="s">
        <v>240</v>
      </c>
      <c r="J162" s="554"/>
      <c r="K162" s="554"/>
      <c r="L162" s="554"/>
      <c r="M162" s="555"/>
      <c r="N162" s="552" t="s">
        <v>241</v>
      </c>
      <c r="O162" s="550"/>
      <c r="P162" s="512" t="s">
        <v>242</v>
      </c>
      <c r="Q162" s="513"/>
    </row>
    <row r="163" spans="1:17" ht="18.75" customHeight="1">
      <c r="A163" s="546"/>
      <c r="B163" s="546"/>
      <c r="C163" s="547"/>
      <c r="D163" s="548"/>
      <c r="E163" s="549"/>
      <c r="F163" s="548"/>
      <c r="G163" s="56" t="s">
        <v>243</v>
      </c>
      <c r="H163" s="187" t="s">
        <v>497</v>
      </c>
      <c r="I163" s="331" t="s">
        <v>578</v>
      </c>
      <c r="J163" s="325" t="s">
        <v>579</v>
      </c>
      <c r="K163" s="335" t="s">
        <v>244</v>
      </c>
      <c r="L163" s="56" t="s">
        <v>243</v>
      </c>
      <c r="M163" s="190" t="s">
        <v>497</v>
      </c>
      <c r="N163" s="335" t="s">
        <v>578</v>
      </c>
      <c r="O163" s="326" t="s">
        <v>579</v>
      </c>
      <c r="P163" s="514"/>
      <c r="Q163" s="515"/>
    </row>
    <row r="164" spans="1:17" ht="17.25" customHeight="1">
      <c r="A164" s="40" t="s">
        <v>619</v>
      </c>
      <c r="B164" s="41" t="s">
        <v>620</v>
      </c>
      <c r="C164" s="42" t="s">
        <v>304</v>
      </c>
      <c r="D164" s="43" t="s">
        <v>254</v>
      </c>
      <c r="E164" s="41" t="s">
        <v>283</v>
      </c>
      <c r="F164" s="41">
        <v>82820304</v>
      </c>
      <c r="G164" s="313"/>
      <c r="H164" s="388"/>
      <c r="I164" s="332"/>
      <c r="J164" s="44"/>
      <c r="K164" s="336" t="s">
        <v>712</v>
      </c>
      <c r="L164" s="44">
        <v>1</v>
      </c>
      <c r="M164" s="344"/>
      <c r="N164" s="345"/>
      <c r="O164" s="159"/>
      <c r="P164" s="478"/>
      <c r="Q164" s="479"/>
    </row>
    <row r="165" spans="1:17" ht="17.25" customHeight="1">
      <c r="A165" s="40" t="s">
        <v>550</v>
      </c>
      <c r="B165" s="41" t="s">
        <v>551</v>
      </c>
      <c r="C165" s="42" t="s">
        <v>304</v>
      </c>
      <c r="D165" s="43" t="s">
        <v>433</v>
      </c>
      <c r="E165" s="41" t="s">
        <v>283</v>
      </c>
      <c r="F165" s="41">
        <v>82820304</v>
      </c>
      <c r="G165" s="313"/>
      <c r="H165" s="388"/>
      <c r="I165" s="332"/>
      <c r="J165" s="44"/>
      <c r="K165" s="336"/>
      <c r="L165" s="44"/>
      <c r="M165" s="344"/>
      <c r="N165" s="345"/>
      <c r="O165" s="159">
        <v>1</v>
      </c>
      <c r="P165" s="478"/>
      <c r="Q165" s="479"/>
    </row>
    <row r="166" spans="1:17" ht="17.25" customHeight="1">
      <c r="A166" s="40" t="s">
        <v>510</v>
      </c>
      <c r="B166" s="41" t="s">
        <v>511</v>
      </c>
      <c r="C166" s="42" t="s">
        <v>304</v>
      </c>
      <c r="D166" s="43" t="s">
        <v>433</v>
      </c>
      <c r="E166" s="41" t="s">
        <v>283</v>
      </c>
      <c r="F166" s="41">
        <v>82675033</v>
      </c>
      <c r="G166" s="313"/>
      <c r="H166" s="388"/>
      <c r="I166" s="332"/>
      <c r="J166" s="44"/>
      <c r="K166" s="336"/>
      <c r="L166" s="44"/>
      <c r="M166" s="344"/>
      <c r="N166" s="345"/>
      <c r="O166" s="159"/>
      <c r="P166" s="478"/>
      <c r="Q166" s="479"/>
    </row>
    <row r="167" spans="1:17" ht="17.25" customHeight="1">
      <c r="A167" s="40" t="s">
        <v>382</v>
      </c>
      <c r="B167" s="41" t="s">
        <v>369</v>
      </c>
      <c r="C167" s="42" t="str">
        <f>'[5]2 crit.10m'!$K$4</f>
        <v>275</v>
      </c>
      <c r="D167" s="43" t="s">
        <v>250</v>
      </c>
      <c r="E167" s="41" t="s">
        <v>283</v>
      </c>
      <c r="F167" s="41">
        <v>3252999</v>
      </c>
      <c r="G167" s="313"/>
      <c r="H167" s="388"/>
      <c r="I167" s="332"/>
      <c r="J167" s="44"/>
      <c r="K167" s="336">
        <v>1</v>
      </c>
      <c r="L167" s="44" t="s">
        <v>712</v>
      </c>
      <c r="M167" s="344"/>
      <c r="N167" s="345"/>
      <c r="O167" s="159"/>
      <c r="P167" s="478"/>
      <c r="Q167" s="479"/>
    </row>
    <row r="168" spans="1:17" ht="17.25" customHeight="1">
      <c r="A168" s="232" t="s">
        <v>587</v>
      </c>
      <c r="B168" s="110" t="s">
        <v>341</v>
      </c>
      <c r="C168" s="233" t="str">
        <f>'[5]2 crit.10m'!$K$4</f>
        <v>275</v>
      </c>
      <c r="D168" s="234" t="s">
        <v>254</v>
      </c>
      <c r="E168" s="110" t="s">
        <v>284</v>
      </c>
      <c r="F168" s="41">
        <v>2620646</v>
      </c>
      <c r="G168" s="313"/>
      <c r="H168" s="388"/>
      <c r="I168" s="332"/>
      <c r="J168" s="44"/>
      <c r="K168" s="336"/>
      <c r="L168" s="44"/>
      <c r="M168" s="344"/>
      <c r="N168" s="345"/>
      <c r="O168" s="159"/>
      <c r="P168" s="478"/>
      <c r="Q168" s="479"/>
    </row>
    <row r="169" spans="1:17" ht="17.25" customHeight="1">
      <c r="A169" s="232" t="s">
        <v>404</v>
      </c>
      <c r="B169" s="110" t="s">
        <v>343</v>
      </c>
      <c r="C169" s="233" t="s">
        <v>304</v>
      </c>
      <c r="D169" s="234" t="s">
        <v>259</v>
      </c>
      <c r="E169" s="110" t="s">
        <v>252</v>
      </c>
      <c r="F169" s="41">
        <v>82533579</v>
      </c>
      <c r="G169" s="313"/>
      <c r="H169" s="388"/>
      <c r="I169" s="332"/>
      <c r="J169" s="44"/>
      <c r="K169" s="336"/>
      <c r="L169" s="44"/>
      <c r="M169" s="344"/>
      <c r="N169" s="345"/>
      <c r="O169" s="159"/>
      <c r="P169" s="478"/>
      <c r="Q169" s="479"/>
    </row>
    <row r="170" spans="1:17" ht="17.25" customHeight="1">
      <c r="A170" s="232" t="s">
        <v>585</v>
      </c>
      <c r="B170" s="110" t="s">
        <v>586</v>
      </c>
      <c r="C170" s="233" t="s">
        <v>304</v>
      </c>
      <c r="D170" s="234" t="s">
        <v>433</v>
      </c>
      <c r="E170" s="110" t="s">
        <v>252</v>
      </c>
      <c r="F170" s="41">
        <v>3340968</v>
      </c>
      <c r="G170" s="313"/>
      <c r="H170" s="388"/>
      <c r="I170" s="332"/>
      <c r="J170" s="44">
        <v>1</v>
      </c>
      <c r="K170" s="336"/>
      <c r="L170" s="44"/>
      <c r="M170" s="344"/>
      <c r="N170" s="345"/>
      <c r="O170" s="159"/>
      <c r="P170" s="478"/>
      <c r="Q170" s="479"/>
    </row>
    <row r="171" spans="1:17" ht="17.25" customHeight="1">
      <c r="A171" s="232" t="s">
        <v>619</v>
      </c>
      <c r="B171" s="110" t="s">
        <v>620</v>
      </c>
      <c r="C171" s="233" t="s">
        <v>304</v>
      </c>
      <c r="D171" s="234" t="s">
        <v>254</v>
      </c>
      <c r="E171" s="110" t="s">
        <v>284</v>
      </c>
      <c r="F171" s="41"/>
      <c r="G171" s="313"/>
      <c r="H171" s="388"/>
      <c r="I171" s="332"/>
      <c r="J171" s="44"/>
      <c r="K171" s="336">
        <v>1</v>
      </c>
      <c r="L171" s="44" t="s">
        <v>712</v>
      </c>
      <c r="M171" s="344"/>
      <c r="N171" s="345"/>
      <c r="O171" s="159"/>
      <c r="P171" s="478"/>
      <c r="Q171" s="479"/>
    </row>
    <row r="172" spans="1:17" ht="17.25" customHeight="1">
      <c r="A172" s="232" t="s">
        <v>619</v>
      </c>
      <c r="B172" s="110" t="s">
        <v>462</v>
      </c>
      <c r="C172" s="233" t="s">
        <v>304</v>
      </c>
      <c r="D172" s="234" t="s">
        <v>254</v>
      </c>
      <c r="E172" s="110" t="s">
        <v>284</v>
      </c>
      <c r="F172" s="41"/>
      <c r="G172" s="313"/>
      <c r="H172" s="388"/>
      <c r="I172" s="332"/>
      <c r="J172" s="44"/>
      <c r="K172" s="336" t="s">
        <v>712</v>
      </c>
      <c r="L172" s="44">
        <v>1</v>
      </c>
      <c r="M172" s="344"/>
      <c r="N172" s="345"/>
      <c r="O172" s="159"/>
      <c r="P172" s="478"/>
      <c r="Q172" s="479"/>
    </row>
    <row r="173" spans="1:17" ht="17.25" customHeight="1">
      <c r="A173" s="110" t="s">
        <v>305</v>
      </c>
      <c r="B173" s="110" t="s">
        <v>383</v>
      </c>
      <c r="C173" s="233" t="str">
        <f>'[5]2 crit.10m'!$K$4</f>
        <v>275</v>
      </c>
      <c r="D173" s="234" t="s">
        <v>259</v>
      </c>
      <c r="E173" s="110" t="s">
        <v>284</v>
      </c>
      <c r="F173" s="41">
        <v>2658099</v>
      </c>
      <c r="G173" s="313"/>
      <c r="H173" s="388"/>
      <c r="I173" s="332"/>
      <c r="J173" s="44"/>
      <c r="K173" s="336"/>
      <c r="L173" s="44"/>
      <c r="M173" s="344"/>
      <c r="N173" s="345"/>
      <c r="O173" s="159"/>
      <c r="P173" s="478"/>
      <c r="Q173" s="479"/>
    </row>
    <row r="174" spans="1:17" ht="17.25" customHeight="1">
      <c r="A174" s="232" t="s">
        <v>403</v>
      </c>
      <c r="B174" s="110" t="s">
        <v>269</v>
      </c>
      <c r="C174" s="233" t="s">
        <v>304</v>
      </c>
      <c r="D174" s="234" t="s">
        <v>254</v>
      </c>
      <c r="E174" s="110" t="s">
        <v>252</v>
      </c>
      <c r="F174" s="41">
        <v>2977675</v>
      </c>
      <c r="G174" s="313"/>
      <c r="H174" s="388"/>
      <c r="I174" s="332"/>
      <c r="J174" s="44"/>
      <c r="K174" s="336"/>
      <c r="L174" s="44"/>
      <c r="M174" s="344"/>
      <c r="N174" s="345"/>
      <c r="O174" s="313"/>
      <c r="P174" s="478"/>
      <c r="Q174" s="479"/>
    </row>
    <row r="175" spans="1:17" ht="17.25" customHeight="1">
      <c r="A175" s="232" t="s">
        <v>429</v>
      </c>
      <c r="B175" s="233" t="s">
        <v>267</v>
      </c>
      <c r="C175" s="233" t="s">
        <v>304</v>
      </c>
      <c r="D175" s="234" t="s">
        <v>259</v>
      </c>
      <c r="E175" s="110" t="s">
        <v>252</v>
      </c>
      <c r="F175" s="41">
        <v>2749381</v>
      </c>
      <c r="G175" s="313"/>
      <c r="H175" s="388"/>
      <c r="I175" s="332"/>
      <c r="J175" s="44"/>
      <c r="K175" s="336"/>
      <c r="L175" s="44"/>
      <c r="M175" s="344"/>
      <c r="N175" s="345"/>
      <c r="O175" s="159"/>
      <c r="P175" s="478"/>
      <c r="Q175" s="479"/>
    </row>
    <row r="176" spans="1:17" ht="17.25" customHeight="1">
      <c r="A176" s="232" t="s">
        <v>554</v>
      </c>
      <c r="B176" s="233" t="s">
        <v>555</v>
      </c>
      <c r="C176" s="233" t="s">
        <v>304</v>
      </c>
      <c r="D176" s="234" t="s">
        <v>433</v>
      </c>
      <c r="E176" s="110" t="s">
        <v>252</v>
      </c>
      <c r="F176" s="41">
        <v>82773574</v>
      </c>
      <c r="G176" s="313"/>
      <c r="H176" s="388"/>
      <c r="I176" s="332"/>
      <c r="J176" s="44"/>
      <c r="K176" s="336"/>
      <c r="L176" s="44"/>
      <c r="M176" s="344"/>
      <c r="N176" s="345"/>
      <c r="O176" s="159"/>
      <c r="P176" s="478"/>
      <c r="Q176" s="479"/>
    </row>
    <row r="177" spans="1:17" ht="17.25" customHeight="1">
      <c r="A177" s="232" t="s">
        <v>554</v>
      </c>
      <c r="B177" s="233" t="s">
        <v>266</v>
      </c>
      <c r="C177" s="233" t="s">
        <v>304</v>
      </c>
      <c r="D177" s="234" t="s">
        <v>254</v>
      </c>
      <c r="E177" s="110" t="s">
        <v>252</v>
      </c>
      <c r="F177" s="41">
        <v>82763195</v>
      </c>
      <c r="G177" s="313"/>
      <c r="H177" s="388"/>
      <c r="I177" s="332"/>
      <c r="J177" s="44"/>
      <c r="K177" s="336"/>
      <c r="L177" s="44"/>
      <c r="M177" s="344"/>
      <c r="N177" s="345"/>
      <c r="O177" s="159"/>
      <c r="P177" s="478"/>
      <c r="Q177" s="479"/>
    </row>
    <row r="178" spans="1:17" ht="17.25" customHeight="1">
      <c r="A178" s="232" t="s">
        <v>552</v>
      </c>
      <c r="B178" s="110" t="s">
        <v>553</v>
      </c>
      <c r="C178" s="233" t="s">
        <v>304</v>
      </c>
      <c r="D178" s="234" t="s">
        <v>433</v>
      </c>
      <c r="E178" s="110" t="s">
        <v>252</v>
      </c>
      <c r="F178" s="41">
        <v>82817145</v>
      </c>
      <c r="G178" s="313"/>
      <c r="H178" s="388"/>
      <c r="I178" s="332"/>
      <c r="J178" s="44"/>
      <c r="K178" s="336"/>
      <c r="L178" s="44"/>
      <c r="M178" s="344"/>
      <c r="N178" s="345"/>
      <c r="O178" s="159">
        <v>1</v>
      </c>
      <c r="P178" s="478"/>
      <c r="Q178" s="479"/>
    </row>
    <row r="179" spans="1:17" ht="17.25" customHeight="1">
      <c r="A179" s="232" t="s">
        <v>382</v>
      </c>
      <c r="B179" s="110" t="s">
        <v>464</v>
      </c>
      <c r="C179" s="233" t="s">
        <v>304</v>
      </c>
      <c r="D179" s="234" t="s">
        <v>433</v>
      </c>
      <c r="E179" s="110" t="s">
        <v>252</v>
      </c>
      <c r="F179" s="41">
        <v>82817145</v>
      </c>
      <c r="G179" s="313"/>
      <c r="H179" s="388"/>
      <c r="I179" s="332"/>
      <c r="J179" s="44"/>
      <c r="K179" s="336"/>
      <c r="L179" s="44"/>
      <c r="M179" s="344"/>
      <c r="N179" s="345"/>
      <c r="O179" s="159"/>
      <c r="P179" s="478"/>
      <c r="Q179" s="479"/>
    </row>
    <row r="180" spans="1:17" s="10" customFormat="1" ht="18.75" customHeight="1">
      <c r="A180" s="545" t="s">
        <v>297</v>
      </c>
      <c r="B180" s="545"/>
      <c r="C180" s="545"/>
      <c r="D180" s="545"/>
      <c r="E180" s="107">
        <v>276</v>
      </c>
      <c r="F180" s="80">
        <f>SUM(G180:O180)</f>
        <v>8</v>
      </c>
      <c r="G180" s="79">
        <f aca="true" t="shared" si="12" ref="G180:O180">SUM(G183:G193)</f>
        <v>0</v>
      </c>
      <c r="H180" s="188">
        <f t="shared" si="12"/>
        <v>0</v>
      </c>
      <c r="I180" s="193">
        <f t="shared" si="12"/>
        <v>1</v>
      </c>
      <c r="J180" s="79">
        <f t="shared" si="12"/>
        <v>2</v>
      </c>
      <c r="K180" s="79">
        <f t="shared" si="12"/>
        <v>2</v>
      </c>
      <c r="L180" s="79">
        <f t="shared" si="12"/>
        <v>0</v>
      </c>
      <c r="M180" s="194">
        <f t="shared" si="12"/>
        <v>0</v>
      </c>
      <c r="N180" s="189">
        <f t="shared" si="12"/>
        <v>3</v>
      </c>
      <c r="O180" s="79">
        <f t="shared" si="12"/>
        <v>0</v>
      </c>
      <c r="P180" s="510"/>
      <c r="Q180" s="511"/>
    </row>
    <row r="181" spans="1:17" ht="18.75" customHeight="1">
      <c r="A181" s="546" t="s">
        <v>0</v>
      </c>
      <c r="B181" s="546" t="s">
        <v>1</v>
      </c>
      <c r="C181" s="547" t="s">
        <v>227</v>
      </c>
      <c r="D181" s="548" t="s">
        <v>236</v>
      </c>
      <c r="E181" s="549" t="s">
        <v>237</v>
      </c>
      <c r="F181" s="548" t="s">
        <v>238</v>
      </c>
      <c r="G181" s="550" t="s">
        <v>239</v>
      </c>
      <c r="H181" s="551"/>
      <c r="I181" s="553" t="s">
        <v>240</v>
      </c>
      <c r="J181" s="554"/>
      <c r="K181" s="554"/>
      <c r="L181" s="554"/>
      <c r="M181" s="555"/>
      <c r="N181" s="552" t="s">
        <v>241</v>
      </c>
      <c r="O181" s="550"/>
      <c r="P181" s="512" t="s">
        <v>242</v>
      </c>
      <c r="Q181" s="513"/>
    </row>
    <row r="182" spans="1:17" ht="18.75" customHeight="1">
      <c r="A182" s="546"/>
      <c r="B182" s="546"/>
      <c r="C182" s="547"/>
      <c r="D182" s="548"/>
      <c r="E182" s="549"/>
      <c r="F182" s="548"/>
      <c r="G182" s="56" t="s">
        <v>243</v>
      </c>
      <c r="H182" s="187" t="s">
        <v>497</v>
      </c>
      <c r="I182" s="331" t="s">
        <v>578</v>
      </c>
      <c r="J182" s="325" t="s">
        <v>579</v>
      </c>
      <c r="K182" s="335" t="s">
        <v>244</v>
      </c>
      <c r="L182" s="56" t="s">
        <v>243</v>
      </c>
      <c r="M182" s="190" t="s">
        <v>497</v>
      </c>
      <c r="N182" s="335" t="s">
        <v>578</v>
      </c>
      <c r="O182" s="326" t="s">
        <v>579</v>
      </c>
      <c r="P182" s="514"/>
      <c r="Q182" s="515"/>
    </row>
    <row r="183" spans="1:17" ht="18.75" customHeight="1">
      <c r="A183" s="40" t="s">
        <v>255</v>
      </c>
      <c r="B183" s="41" t="s">
        <v>256</v>
      </c>
      <c r="C183" s="42" t="str">
        <f>'[6]1er crit.10m'!$K$4</f>
        <v>276</v>
      </c>
      <c r="D183" s="43" t="s">
        <v>436</v>
      </c>
      <c r="E183" s="96" t="s">
        <v>251</v>
      </c>
      <c r="F183" s="43">
        <v>2362600</v>
      </c>
      <c r="G183" s="313"/>
      <c r="H183" s="388"/>
      <c r="I183" s="332"/>
      <c r="J183" s="44"/>
      <c r="K183" s="336"/>
      <c r="L183" s="44"/>
      <c r="M183" s="344"/>
      <c r="N183" s="346">
        <v>1</v>
      </c>
      <c r="O183" s="313" t="s">
        <v>716</v>
      </c>
      <c r="P183" s="482"/>
      <c r="Q183" s="483"/>
    </row>
    <row r="184" spans="1:17" ht="18.75" customHeight="1">
      <c r="A184" s="40" t="s">
        <v>263</v>
      </c>
      <c r="B184" s="41" t="s">
        <v>264</v>
      </c>
      <c r="C184" s="42" t="str">
        <f>'[6]1er crit.10m'!$K$4</f>
        <v>276</v>
      </c>
      <c r="D184" s="43" t="s">
        <v>435</v>
      </c>
      <c r="E184" s="96" t="s">
        <v>251</v>
      </c>
      <c r="F184" s="43">
        <v>82480900</v>
      </c>
      <c r="G184" s="313"/>
      <c r="H184" s="388"/>
      <c r="I184" s="332"/>
      <c r="J184" s="44"/>
      <c r="K184" s="336"/>
      <c r="L184" s="44"/>
      <c r="M184" s="344"/>
      <c r="N184" s="346">
        <v>1</v>
      </c>
      <c r="O184" s="313" t="s">
        <v>716</v>
      </c>
      <c r="P184" s="482"/>
      <c r="Q184" s="483"/>
    </row>
    <row r="185" spans="1:17" ht="18.75" customHeight="1">
      <c r="A185" s="40" t="s">
        <v>704</v>
      </c>
      <c r="B185" s="41" t="s">
        <v>705</v>
      </c>
      <c r="C185" s="42" t="s">
        <v>306</v>
      </c>
      <c r="D185" s="43" t="s">
        <v>259</v>
      </c>
      <c r="E185" s="96" t="s">
        <v>283</v>
      </c>
      <c r="F185" s="41">
        <v>82841748</v>
      </c>
      <c r="G185" s="313"/>
      <c r="H185" s="388"/>
      <c r="I185" s="332"/>
      <c r="J185" s="44"/>
      <c r="K185" s="336"/>
      <c r="L185" s="44"/>
      <c r="M185" s="344"/>
      <c r="N185" s="346">
        <v>1</v>
      </c>
      <c r="O185" s="313" t="s">
        <v>716</v>
      </c>
      <c r="P185" s="387"/>
      <c r="Q185" s="446"/>
    </row>
    <row r="186" spans="1:17" ht="18.75" customHeight="1">
      <c r="A186" s="114" t="s">
        <v>640</v>
      </c>
      <c r="B186" s="109" t="s">
        <v>392</v>
      </c>
      <c r="C186" s="111" t="s">
        <v>306</v>
      </c>
      <c r="D186" s="151" t="s">
        <v>254</v>
      </c>
      <c r="E186" s="96" t="s">
        <v>283</v>
      </c>
      <c r="F186" s="95">
        <v>82744222</v>
      </c>
      <c r="G186" s="399"/>
      <c r="H186" s="388"/>
      <c r="I186" s="332"/>
      <c r="J186" s="44"/>
      <c r="K186" s="336">
        <v>1</v>
      </c>
      <c r="L186" s="44" t="s">
        <v>716</v>
      </c>
      <c r="M186" s="344"/>
      <c r="N186" s="346"/>
      <c r="O186" s="350"/>
      <c r="P186" s="482"/>
      <c r="Q186" s="483"/>
    </row>
    <row r="187" spans="1:17" ht="18.75" customHeight="1">
      <c r="A187" s="114" t="s">
        <v>562</v>
      </c>
      <c r="B187" s="109" t="s">
        <v>717</v>
      </c>
      <c r="C187" s="111" t="s">
        <v>306</v>
      </c>
      <c r="D187" s="151" t="s">
        <v>259</v>
      </c>
      <c r="E187" s="96" t="s">
        <v>283</v>
      </c>
      <c r="F187" s="95">
        <v>82909216</v>
      </c>
      <c r="G187" s="399"/>
      <c r="H187" s="388"/>
      <c r="I187" s="332"/>
      <c r="J187" s="44"/>
      <c r="K187" s="336">
        <v>1</v>
      </c>
      <c r="L187" s="44" t="s">
        <v>712</v>
      </c>
      <c r="M187" s="344"/>
      <c r="N187" s="346"/>
      <c r="O187" s="350"/>
      <c r="P187" s="387"/>
      <c r="Q187" s="446"/>
    </row>
    <row r="188" spans="1:17" ht="18.75" customHeight="1">
      <c r="A188" s="40" t="s">
        <v>307</v>
      </c>
      <c r="B188" s="41" t="s">
        <v>308</v>
      </c>
      <c r="C188" s="42" t="str">
        <f>'[6]1er crit.10m'!$K$4</f>
        <v>276</v>
      </c>
      <c r="D188" s="43" t="s">
        <v>259</v>
      </c>
      <c r="E188" s="96" t="s">
        <v>251</v>
      </c>
      <c r="F188" s="41">
        <v>82629982</v>
      </c>
      <c r="G188" s="313"/>
      <c r="H188" s="388"/>
      <c r="I188" s="332"/>
      <c r="J188" s="44"/>
      <c r="K188" s="336"/>
      <c r="L188" s="44"/>
      <c r="M188" s="344"/>
      <c r="N188" s="346"/>
      <c r="O188" s="350"/>
      <c r="P188" s="482"/>
      <c r="Q188" s="483"/>
    </row>
    <row r="189" spans="1:17" ht="18.75" customHeight="1">
      <c r="A189" s="40" t="s">
        <v>531</v>
      </c>
      <c r="B189" s="41" t="s">
        <v>532</v>
      </c>
      <c r="C189" s="42" t="s">
        <v>306</v>
      </c>
      <c r="D189" s="43" t="s">
        <v>433</v>
      </c>
      <c r="E189" s="96" t="s">
        <v>283</v>
      </c>
      <c r="F189" s="43">
        <v>3153117</v>
      </c>
      <c r="G189" s="313"/>
      <c r="H189" s="388"/>
      <c r="I189" s="332"/>
      <c r="J189" s="44">
        <v>1</v>
      </c>
      <c r="K189" s="336" t="s">
        <v>716</v>
      </c>
      <c r="L189" s="44"/>
      <c r="M189" s="344"/>
      <c r="N189" s="346"/>
      <c r="O189" s="350"/>
      <c r="P189" s="482"/>
      <c r="Q189" s="483"/>
    </row>
    <row r="190" spans="1:17" ht="18.75" customHeight="1">
      <c r="A190" s="232" t="s">
        <v>508</v>
      </c>
      <c r="B190" s="110" t="s">
        <v>509</v>
      </c>
      <c r="C190" s="233" t="str">
        <f>'[7]2 crit.10m'!$K$4</f>
        <v>276</v>
      </c>
      <c r="D190" s="234" t="s">
        <v>433</v>
      </c>
      <c r="E190" s="121" t="s">
        <v>252</v>
      </c>
      <c r="F190" s="41">
        <v>82766695</v>
      </c>
      <c r="G190" s="313"/>
      <c r="H190" s="388"/>
      <c r="I190" s="332"/>
      <c r="J190" s="44">
        <v>1</v>
      </c>
      <c r="K190" s="336" t="s">
        <v>716</v>
      </c>
      <c r="L190" s="44"/>
      <c r="M190" s="344"/>
      <c r="N190" s="346"/>
      <c r="O190" s="313"/>
      <c r="P190" s="482"/>
      <c r="Q190" s="483"/>
    </row>
    <row r="191" spans="1:17" ht="18.75" customHeight="1">
      <c r="A191" s="232" t="s">
        <v>255</v>
      </c>
      <c r="B191" s="110" t="s">
        <v>256</v>
      </c>
      <c r="C191" s="233" t="str">
        <f>'[6]1er crit.10m'!$K$4</f>
        <v>276</v>
      </c>
      <c r="D191" s="237" t="s">
        <v>434</v>
      </c>
      <c r="E191" s="120" t="s">
        <v>252</v>
      </c>
      <c r="F191" s="95">
        <v>2362600</v>
      </c>
      <c r="G191" s="399"/>
      <c r="H191" s="388"/>
      <c r="I191" s="332">
        <v>1</v>
      </c>
      <c r="J191" s="44" t="s">
        <v>716</v>
      </c>
      <c r="K191" s="336"/>
      <c r="L191" s="44"/>
      <c r="M191" s="344"/>
      <c r="N191" s="346"/>
      <c r="O191" s="350"/>
      <c r="P191" s="482"/>
      <c r="Q191" s="483"/>
    </row>
    <row r="192" spans="1:17" ht="18.75" customHeight="1">
      <c r="A192" s="238" t="s">
        <v>257</v>
      </c>
      <c r="B192" s="239" t="s">
        <v>258</v>
      </c>
      <c r="C192" s="240" t="str">
        <f>'[6]1er crit.10m'!$K$4</f>
        <v>276</v>
      </c>
      <c r="D192" s="241" t="s">
        <v>259</v>
      </c>
      <c r="E192" s="122" t="s">
        <v>252</v>
      </c>
      <c r="F192" s="97">
        <v>82514607</v>
      </c>
      <c r="G192" s="313"/>
      <c r="H192" s="388"/>
      <c r="I192" s="332"/>
      <c r="J192" s="44"/>
      <c r="K192" s="336"/>
      <c r="L192" s="44"/>
      <c r="M192" s="344"/>
      <c r="N192" s="346"/>
      <c r="O192" s="313"/>
      <c r="P192" s="482"/>
      <c r="Q192" s="483"/>
    </row>
    <row r="193" spans="1:17" ht="18.75" customHeight="1">
      <c r="A193" s="40"/>
      <c r="B193" s="41"/>
      <c r="C193" s="42"/>
      <c r="D193" s="43"/>
      <c r="E193" s="96"/>
      <c r="F193" s="41"/>
      <c r="G193" s="313"/>
      <c r="H193" s="388"/>
      <c r="I193" s="340"/>
      <c r="J193" s="44"/>
      <c r="K193" s="336"/>
      <c r="L193" s="44"/>
      <c r="M193" s="351"/>
      <c r="N193" s="346"/>
      <c r="O193" s="313"/>
      <c r="P193" s="482"/>
      <c r="Q193" s="483"/>
    </row>
    <row r="194" spans="1:17" s="10" customFormat="1" ht="18.75" customHeight="1">
      <c r="A194" s="545" t="s">
        <v>153</v>
      </c>
      <c r="B194" s="545"/>
      <c r="C194" s="545"/>
      <c r="D194" s="545"/>
      <c r="E194" s="107">
        <v>277</v>
      </c>
      <c r="F194" s="107">
        <f>SUM(G194:O194)</f>
        <v>3</v>
      </c>
      <c r="G194" s="79">
        <f aca="true" t="shared" si="13" ref="G194:O194">SUM(G197:G203)</f>
        <v>0</v>
      </c>
      <c r="H194" s="188">
        <f t="shared" si="13"/>
        <v>0</v>
      </c>
      <c r="I194" s="205">
        <f t="shared" si="13"/>
        <v>0</v>
      </c>
      <c r="J194" s="79">
        <f t="shared" si="13"/>
        <v>0</v>
      </c>
      <c r="K194" s="79">
        <f t="shared" si="13"/>
        <v>0</v>
      </c>
      <c r="L194" s="79">
        <f t="shared" si="13"/>
        <v>3</v>
      </c>
      <c r="M194" s="206">
        <f t="shared" si="13"/>
        <v>0</v>
      </c>
      <c r="N194" s="189">
        <f t="shared" si="13"/>
        <v>0</v>
      </c>
      <c r="O194" s="79">
        <f t="shared" si="13"/>
        <v>0</v>
      </c>
      <c r="P194" s="510"/>
      <c r="Q194" s="511"/>
    </row>
    <row r="195" spans="1:17" ht="18.75" customHeight="1">
      <c r="A195" s="546" t="s">
        <v>0</v>
      </c>
      <c r="B195" s="546" t="s">
        <v>1</v>
      </c>
      <c r="C195" s="547" t="s">
        <v>227</v>
      </c>
      <c r="D195" s="548" t="s">
        <v>236</v>
      </c>
      <c r="E195" s="549" t="s">
        <v>237</v>
      </c>
      <c r="F195" s="548" t="s">
        <v>238</v>
      </c>
      <c r="G195" s="550" t="s">
        <v>239</v>
      </c>
      <c r="H195" s="551"/>
      <c r="I195" s="553" t="s">
        <v>240</v>
      </c>
      <c r="J195" s="554"/>
      <c r="K195" s="554"/>
      <c r="L195" s="554"/>
      <c r="M195" s="555"/>
      <c r="N195" s="552" t="s">
        <v>241</v>
      </c>
      <c r="O195" s="550"/>
      <c r="P195" s="512" t="s">
        <v>242</v>
      </c>
      <c r="Q195" s="513"/>
    </row>
    <row r="196" spans="1:17" ht="18.75" customHeight="1">
      <c r="A196" s="546"/>
      <c r="B196" s="546"/>
      <c r="C196" s="547"/>
      <c r="D196" s="548"/>
      <c r="E196" s="549"/>
      <c r="F196" s="548"/>
      <c r="G196" s="56" t="s">
        <v>243</v>
      </c>
      <c r="H196" s="187" t="s">
        <v>497</v>
      </c>
      <c r="I196" s="331" t="s">
        <v>578</v>
      </c>
      <c r="J196" s="325" t="s">
        <v>579</v>
      </c>
      <c r="K196" s="335" t="s">
        <v>244</v>
      </c>
      <c r="L196" s="56" t="s">
        <v>243</v>
      </c>
      <c r="M196" s="190" t="s">
        <v>497</v>
      </c>
      <c r="N196" s="335" t="s">
        <v>578</v>
      </c>
      <c r="O196" s="326" t="s">
        <v>579</v>
      </c>
      <c r="P196" s="514"/>
      <c r="Q196" s="515"/>
    </row>
    <row r="197" spans="1:17" ht="18.75" customHeight="1">
      <c r="A197" s="68" t="s">
        <v>361</v>
      </c>
      <c r="B197" s="69" t="s">
        <v>408</v>
      </c>
      <c r="C197" s="70" t="s">
        <v>329</v>
      </c>
      <c r="D197" s="69" t="s">
        <v>436</v>
      </c>
      <c r="E197" s="69" t="s">
        <v>251</v>
      </c>
      <c r="F197" s="69"/>
      <c r="G197" s="74"/>
      <c r="H197" s="386"/>
      <c r="I197" s="333"/>
      <c r="J197" s="74"/>
      <c r="K197" s="341"/>
      <c r="L197" s="74"/>
      <c r="M197" s="191"/>
      <c r="N197" s="352"/>
      <c r="O197" s="75"/>
      <c r="P197" s="518"/>
      <c r="Q197" s="519"/>
    </row>
    <row r="198" spans="1:17" ht="18.75" customHeight="1">
      <c r="A198" s="68" t="s">
        <v>588</v>
      </c>
      <c r="B198" s="69" t="s">
        <v>589</v>
      </c>
      <c r="C198" s="70" t="s">
        <v>329</v>
      </c>
      <c r="D198" s="69" t="s">
        <v>433</v>
      </c>
      <c r="E198" s="69" t="s">
        <v>251</v>
      </c>
      <c r="F198" s="69"/>
      <c r="G198" s="74"/>
      <c r="H198" s="386"/>
      <c r="I198" s="333"/>
      <c r="J198" s="74"/>
      <c r="K198" s="341"/>
      <c r="L198" s="74"/>
      <c r="M198" s="191"/>
      <c r="N198" s="352"/>
      <c r="O198" s="75"/>
      <c r="P198" s="518"/>
      <c r="Q198" s="519"/>
    </row>
    <row r="199" spans="1:17" ht="18.75" customHeight="1">
      <c r="A199" s="68" t="s">
        <v>596</v>
      </c>
      <c r="B199" s="69" t="s">
        <v>597</v>
      </c>
      <c r="C199" s="70" t="s">
        <v>329</v>
      </c>
      <c r="D199" s="69" t="s">
        <v>254</v>
      </c>
      <c r="E199" s="69" t="s">
        <v>251</v>
      </c>
      <c r="F199" s="69"/>
      <c r="G199" s="74"/>
      <c r="H199" s="386"/>
      <c r="I199" s="333"/>
      <c r="J199" s="74"/>
      <c r="K199" s="341"/>
      <c r="L199" s="74"/>
      <c r="M199" s="191"/>
      <c r="N199" s="352"/>
      <c r="O199" s="75"/>
      <c r="P199" s="518"/>
      <c r="Q199" s="519"/>
    </row>
    <row r="200" spans="1:17" ht="18.75" customHeight="1">
      <c r="A200" s="235" t="s">
        <v>358</v>
      </c>
      <c r="B200" s="117" t="s">
        <v>406</v>
      </c>
      <c r="C200" s="236" t="s">
        <v>329</v>
      </c>
      <c r="D200" s="117" t="s">
        <v>359</v>
      </c>
      <c r="E200" s="117" t="s">
        <v>252</v>
      </c>
      <c r="F200" s="69"/>
      <c r="G200" s="74"/>
      <c r="H200" s="386"/>
      <c r="I200" s="333"/>
      <c r="J200" s="74"/>
      <c r="K200" s="337"/>
      <c r="L200" s="74">
        <v>1</v>
      </c>
      <c r="M200" s="191"/>
      <c r="N200" s="352"/>
      <c r="O200" s="75"/>
      <c r="P200" s="518"/>
      <c r="Q200" s="519"/>
    </row>
    <row r="201" spans="1:17" ht="18.75" customHeight="1">
      <c r="A201" s="235" t="s">
        <v>357</v>
      </c>
      <c r="B201" s="117" t="s">
        <v>405</v>
      </c>
      <c r="C201" s="236" t="s">
        <v>329</v>
      </c>
      <c r="D201" s="117" t="s">
        <v>254</v>
      </c>
      <c r="E201" s="117" t="s">
        <v>252</v>
      </c>
      <c r="F201" s="69"/>
      <c r="G201" s="74"/>
      <c r="H201" s="386"/>
      <c r="I201" s="333"/>
      <c r="J201" s="74"/>
      <c r="K201" s="337"/>
      <c r="L201" s="74">
        <v>1</v>
      </c>
      <c r="M201" s="191"/>
      <c r="N201" s="352"/>
      <c r="O201" s="75"/>
      <c r="P201" s="518"/>
      <c r="Q201" s="519"/>
    </row>
    <row r="202" spans="1:17" ht="18.75" customHeight="1">
      <c r="A202" s="235" t="s">
        <v>360</v>
      </c>
      <c r="B202" s="117" t="s">
        <v>407</v>
      </c>
      <c r="C202" s="236" t="s">
        <v>329</v>
      </c>
      <c r="D202" s="117" t="s">
        <v>433</v>
      </c>
      <c r="E202" s="117" t="s">
        <v>252</v>
      </c>
      <c r="F202" s="69"/>
      <c r="G202" s="74"/>
      <c r="H202" s="386"/>
      <c r="I202" s="333"/>
      <c r="J202" s="74"/>
      <c r="K202" s="337"/>
      <c r="L202" s="74">
        <v>1</v>
      </c>
      <c r="M202" s="191"/>
      <c r="N202" s="352"/>
      <c r="O202" s="75"/>
      <c r="P202" s="518"/>
      <c r="Q202" s="519"/>
    </row>
    <row r="203" spans="1:17" ht="18.75" customHeight="1">
      <c r="A203" s="68"/>
      <c r="B203" s="69"/>
      <c r="C203" s="70"/>
      <c r="D203" s="69"/>
      <c r="E203" s="69"/>
      <c r="F203" s="69"/>
      <c r="G203" s="74"/>
      <c r="H203" s="386"/>
      <c r="I203" s="333"/>
      <c r="J203" s="74"/>
      <c r="K203" s="341"/>
      <c r="L203" s="74"/>
      <c r="M203" s="191"/>
      <c r="N203" s="352"/>
      <c r="O203" s="75"/>
      <c r="P203" s="518"/>
      <c r="Q203" s="519"/>
    </row>
    <row r="204" spans="1:17" s="10" customFormat="1" ht="18.75" customHeight="1">
      <c r="A204" s="545" t="s">
        <v>336</v>
      </c>
      <c r="B204" s="545"/>
      <c r="C204" s="545"/>
      <c r="D204" s="545"/>
      <c r="E204" s="107">
        <v>287</v>
      </c>
      <c r="F204" s="107">
        <f>SUM(G204:O204)</f>
        <v>8</v>
      </c>
      <c r="G204" s="79">
        <f aca="true" t="shared" si="14" ref="G204:O204">SUM(G207:G219)</f>
        <v>2</v>
      </c>
      <c r="H204" s="188">
        <f t="shared" si="14"/>
        <v>0</v>
      </c>
      <c r="I204" s="193">
        <f t="shared" si="14"/>
        <v>0</v>
      </c>
      <c r="J204" s="79">
        <f t="shared" si="14"/>
        <v>0</v>
      </c>
      <c r="K204" s="79">
        <f t="shared" si="14"/>
        <v>1</v>
      </c>
      <c r="L204" s="79">
        <f t="shared" si="14"/>
        <v>0</v>
      </c>
      <c r="M204" s="194">
        <f t="shared" si="14"/>
        <v>0</v>
      </c>
      <c r="N204" s="189">
        <f t="shared" si="14"/>
        <v>0</v>
      </c>
      <c r="O204" s="79">
        <f t="shared" si="14"/>
        <v>5</v>
      </c>
      <c r="P204" s="510"/>
      <c r="Q204" s="511"/>
    </row>
    <row r="205" spans="1:17" ht="18.75" customHeight="1">
      <c r="A205" s="546" t="s">
        <v>0</v>
      </c>
      <c r="B205" s="546" t="s">
        <v>1</v>
      </c>
      <c r="C205" s="547" t="s">
        <v>227</v>
      </c>
      <c r="D205" s="548" t="s">
        <v>236</v>
      </c>
      <c r="E205" s="549" t="s">
        <v>237</v>
      </c>
      <c r="F205" s="548" t="s">
        <v>238</v>
      </c>
      <c r="G205" s="550" t="s">
        <v>239</v>
      </c>
      <c r="H205" s="551"/>
      <c r="I205" s="553" t="s">
        <v>240</v>
      </c>
      <c r="J205" s="554"/>
      <c r="K205" s="554"/>
      <c r="L205" s="554"/>
      <c r="M205" s="555"/>
      <c r="N205" s="552" t="s">
        <v>241</v>
      </c>
      <c r="O205" s="550"/>
      <c r="P205" s="512" t="s">
        <v>242</v>
      </c>
      <c r="Q205" s="513"/>
    </row>
    <row r="206" spans="1:17" ht="18.75" customHeight="1">
      <c r="A206" s="546"/>
      <c r="B206" s="546"/>
      <c r="C206" s="547"/>
      <c r="D206" s="548"/>
      <c r="E206" s="549"/>
      <c r="F206" s="548"/>
      <c r="G206" s="56" t="s">
        <v>243</v>
      </c>
      <c r="H206" s="187" t="s">
        <v>497</v>
      </c>
      <c r="I206" s="331" t="s">
        <v>578</v>
      </c>
      <c r="J206" s="325" t="s">
        <v>579</v>
      </c>
      <c r="K206" s="335" t="s">
        <v>244</v>
      </c>
      <c r="L206" s="56" t="s">
        <v>243</v>
      </c>
      <c r="M206" s="190" t="s">
        <v>497</v>
      </c>
      <c r="N206" s="335" t="s">
        <v>578</v>
      </c>
      <c r="O206" s="326" t="s">
        <v>579</v>
      </c>
      <c r="P206" s="514"/>
      <c r="Q206" s="515"/>
    </row>
    <row r="207" spans="1:17" ht="18.75" customHeight="1">
      <c r="A207" s="40" t="s">
        <v>686</v>
      </c>
      <c r="B207" s="41" t="s">
        <v>687</v>
      </c>
      <c r="C207" s="42" t="s">
        <v>330</v>
      </c>
      <c r="D207" s="43" t="s">
        <v>254</v>
      </c>
      <c r="E207" s="41" t="s">
        <v>251</v>
      </c>
      <c r="F207" s="41"/>
      <c r="G207" s="74"/>
      <c r="H207" s="386"/>
      <c r="I207" s="333"/>
      <c r="J207" s="74"/>
      <c r="K207" s="341"/>
      <c r="L207" s="74"/>
      <c r="M207" s="191"/>
      <c r="N207" s="352"/>
      <c r="O207" s="75"/>
      <c r="P207" s="518"/>
      <c r="Q207" s="519"/>
    </row>
    <row r="208" spans="1:17" ht="18.75" customHeight="1">
      <c r="A208" s="40" t="s">
        <v>683</v>
      </c>
      <c r="B208" s="41" t="s">
        <v>684</v>
      </c>
      <c r="C208" s="42" t="s">
        <v>330</v>
      </c>
      <c r="D208" s="43" t="s">
        <v>254</v>
      </c>
      <c r="E208" s="41" t="s">
        <v>251</v>
      </c>
      <c r="F208" s="41"/>
      <c r="G208" s="74"/>
      <c r="H208" s="386"/>
      <c r="I208" s="333"/>
      <c r="J208" s="74"/>
      <c r="K208" s="337">
        <v>1</v>
      </c>
      <c r="L208" s="74"/>
      <c r="M208" s="191"/>
      <c r="N208" s="352"/>
      <c r="O208" s="75"/>
      <c r="P208" s="400"/>
      <c r="Q208" s="401"/>
    </row>
    <row r="209" spans="1:17" ht="18.75" customHeight="1">
      <c r="A209" s="40" t="s">
        <v>420</v>
      </c>
      <c r="B209" s="41" t="s">
        <v>421</v>
      </c>
      <c r="C209" s="42" t="s">
        <v>330</v>
      </c>
      <c r="D209" s="43" t="s">
        <v>254</v>
      </c>
      <c r="E209" s="41" t="s">
        <v>251</v>
      </c>
      <c r="F209" s="41"/>
      <c r="G209" s="74"/>
      <c r="H209" s="386"/>
      <c r="I209" s="333"/>
      <c r="J209" s="74"/>
      <c r="K209" s="341"/>
      <c r="L209" s="74"/>
      <c r="M209" s="191"/>
      <c r="N209" s="352"/>
      <c r="O209" s="75"/>
      <c r="P209" s="518"/>
      <c r="Q209" s="519"/>
    </row>
    <row r="210" spans="1:17" ht="18.75" customHeight="1">
      <c r="A210" s="40" t="s">
        <v>518</v>
      </c>
      <c r="B210" s="41" t="s">
        <v>464</v>
      </c>
      <c r="C210" s="42" t="s">
        <v>330</v>
      </c>
      <c r="D210" s="43" t="s">
        <v>254</v>
      </c>
      <c r="E210" s="41" t="s">
        <v>251</v>
      </c>
      <c r="F210" s="41"/>
      <c r="G210" s="74"/>
      <c r="H210" s="386"/>
      <c r="I210" s="333"/>
      <c r="J210" s="74"/>
      <c r="K210" s="341"/>
      <c r="L210" s="74"/>
      <c r="M210" s="191"/>
      <c r="N210" s="352"/>
      <c r="O210" s="74">
        <v>1</v>
      </c>
      <c r="P210" s="400"/>
      <c r="Q210" s="401"/>
    </row>
    <row r="211" spans="1:17" ht="18.75" customHeight="1">
      <c r="A211" s="41" t="s">
        <v>224</v>
      </c>
      <c r="B211" s="41" t="s">
        <v>599</v>
      </c>
      <c r="C211" s="42" t="s">
        <v>330</v>
      </c>
      <c r="D211" s="43" t="s">
        <v>515</v>
      </c>
      <c r="E211" s="41" t="s">
        <v>251</v>
      </c>
      <c r="F211" s="41">
        <v>82609589</v>
      </c>
      <c r="G211" s="74"/>
      <c r="H211" s="386"/>
      <c r="I211" s="333"/>
      <c r="J211" s="74"/>
      <c r="K211" s="341"/>
      <c r="L211" s="74"/>
      <c r="M211" s="191"/>
      <c r="N211" s="352"/>
      <c r="O211" s="74">
        <v>1</v>
      </c>
      <c r="P211" s="518"/>
      <c r="Q211" s="519"/>
    </row>
    <row r="212" spans="1:17" ht="18.75" customHeight="1">
      <c r="A212" s="232" t="s">
        <v>376</v>
      </c>
      <c r="B212" s="110" t="s">
        <v>377</v>
      </c>
      <c r="C212" s="233" t="s">
        <v>330</v>
      </c>
      <c r="D212" s="234" t="s">
        <v>254</v>
      </c>
      <c r="E212" s="110" t="s">
        <v>284</v>
      </c>
      <c r="F212" s="41">
        <v>82645090</v>
      </c>
      <c r="G212" s="74"/>
      <c r="H212" s="386"/>
      <c r="I212" s="333"/>
      <c r="J212" s="74"/>
      <c r="K212" s="341"/>
      <c r="L212" s="74"/>
      <c r="M212" s="191"/>
      <c r="N212" s="352"/>
      <c r="O212" s="74">
        <v>1</v>
      </c>
      <c r="P212" s="518"/>
      <c r="Q212" s="519"/>
    </row>
    <row r="213" spans="1:17" ht="18.75" customHeight="1">
      <c r="A213" s="232" t="s">
        <v>414</v>
      </c>
      <c r="B213" s="110" t="s">
        <v>415</v>
      </c>
      <c r="C213" s="233" t="s">
        <v>330</v>
      </c>
      <c r="D213" s="234" t="s">
        <v>254</v>
      </c>
      <c r="E213" s="110" t="s">
        <v>284</v>
      </c>
      <c r="F213" s="41">
        <v>82708698</v>
      </c>
      <c r="G213" s="74"/>
      <c r="H213" s="386"/>
      <c r="I213" s="333"/>
      <c r="J213" s="74"/>
      <c r="K213" s="341"/>
      <c r="L213" s="74"/>
      <c r="M213" s="191"/>
      <c r="N213" s="352"/>
      <c r="O213" s="74">
        <v>1</v>
      </c>
      <c r="P213" s="518"/>
      <c r="Q213" s="519"/>
    </row>
    <row r="214" spans="1:17" ht="18.75" customHeight="1">
      <c r="A214" s="232" t="s">
        <v>518</v>
      </c>
      <c r="B214" s="110" t="s">
        <v>262</v>
      </c>
      <c r="C214" s="233" t="s">
        <v>330</v>
      </c>
      <c r="D214" s="234" t="s">
        <v>437</v>
      </c>
      <c r="E214" s="110" t="s">
        <v>284</v>
      </c>
      <c r="F214" s="41">
        <v>3463323</v>
      </c>
      <c r="G214" s="74"/>
      <c r="H214" s="386"/>
      <c r="I214" s="333"/>
      <c r="J214" s="74"/>
      <c r="K214" s="337"/>
      <c r="L214" s="74"/>
      <c r="M214" s="191"/>
      <c r="N214" s="352"/>
      <c r="O214" s="74">
        <v>1</v>
      </c>
      <c r="P214" s="518"/>
      <c r="Q214" s="519"/>
    </row>
    <row r="215" spans="1:17" ht="18.75" customHeight="1">
      <c r="A215" s="232" t="s">
        <v>418</v>
      </c>
      <c r="B215" s="110" t="s">
        <v>419</v>
      </c>
      <c r="C215" s="233" t="s">
        <v>330</v>
      </c>
      <c r="D215" s="234" t="s">
        <v>254</v>
      </c>
      <c r="E215" s="110" t="s">
        <v>284</v>
      </c>
      <c r="F215" s="41"/>
      <c r="G215" s="74"/>
      <c r="H215" s="386"/>
      <c r="I215" s="333"/>
      <c r="J215" s="74"/>
      <c r="K215" s="341"/>
      <c r="L215" s="74"/>
      <c r="M215" s="191"/>
      <c r="N215" s="352"/>
      <c r="O215" s="75"/>
      <c r="P215" s="518"/>
      <c r="Q215" s="519"/>
    </row>
    <row r="216" spans="1:17" ht="18.75" customHeight="1">
      <c r="A216" s="232" t="s">
        <v>685</v>
      </c>
      <c r="B216" s="110" t="s">
        <v>354</v>
      </c>
      <c r="C216" s="233" t="s">
        <v>330</v>
      </c>
      <c r="D216" s="234" t="s">
        <v>254</v>
      </c>
      <c r="E216" s="110" t="s">
        <v>284</v>
      </c>
      <c r="F216" s="41"/>
      <c r="G216" s="74">
        <v>1</v>
      </c>
      <c r="H216" s="386"/>
      <c r="I216" s="333"/>
      <c r="J216" s="74"/>
      <c r="K216" s="337"/>
      <c r="L216" s="74"/>
      <c r="M216" s="191"/>
      <c r="N216" s="352"/>
      <c r="O216" s="75"/>
      <c r="P216" s="400"/>
      <c r="Q216" s="401"/>
    </row>
    <row r="217" spans="1:17" ht="18.75" customHeight="1">
      <c r="A217" s="232" t="s">
        <v>378</v>
      </c>
      <c r="B217" s="110" t="s">
        <v>379</v>
      </c>
      <c r="C217" s="233" t="s">
        <v>330</v>
      </c>
      <c r="D217" s="234" t="s">
        <v>254</v>
      </c>
      <c r="E217" s="110" t="s">
        <v>284</v>
      </c>
      <c r="F217" s="41">
        <v>82593925</v>
      </c>
      <c r="G217" s="74">
        <v>1</v>
      </c>
      <c r="H217" s="386"/>
      <c r="I217" s="333"/>
      <c r="J217" s="74"/>
      <c r="K217" s="337"/>
      <c r="L217" s="74"/>
      <c r="M217" s="191"/>
      <c r="N217" s="352"/>
      <c r="O217" s="75"/>
      <c r="P217" s="518"/>
      <c r="Q217" s="519"/>
    </row>
    <row r="218" spans="1:17" ht="18.75" customHeight="1">
      <c r="A218" s="232" t="s">
        <v>380</v>
      </c>
      <c r="B218" s="110" t="s">
        <v>369</v>
      </c>
      <c r="C218" s="233" t="s">
        <v>330</v>
      </c>
      <c r="D218" s="234" t="s">
        <v>254</v>
      </c>
      <c r="E218" s="110" t="s">
        <v>284</v>
      </c>
      <c r="F218" s="41">
        <v>2803532</v>
      </c>
      <c r="G218" s="74"/>
      <c r="H218" s="386"/>
      <c r="I218" s="333"/>
      <c r="J218" s="74"/>
      <c r="K218" s="337"/>
      <c r="L218" s="74"/>
      <c r="M218" s="191"/>
      <c r="N218" s="352"/>
      <c r="O218" s="75"/>
      <c r="P218" s="518"/>
      <c r="Q218" s="519"/>
    </row>
    <row r="219" spans="1:17" ht="18.75" customHeight="1">
      <c r="A219" s="68"/>
      <c r="B219" s="69"/>
      <c r="C219" s="70"/>
      <c r="D219" s="69"/>
      <c r="E219" s="69"/>
      <c r="F219" s="69"/>
      <c r="G219" s="74"/>
      <c r="H219" s="386"/>
      <c r="I219" s="333"/>
      <c r="J219" s="74"/>
      <c r="K219" s="341"/>
      <c r="L219" s="74"/>
      <c r="M219" s="191"/>
      <c r="N219" s="352"/>
      <c r="O219" s="75"/>
      <c r="P219" s="518"/>
      <c r="Q219" s="519"/>
    </row>
    <row r="220" spans="1:17" s="72" customFormat="1" ht="26.25" customHeight="1">
      <c r="A220" s="562" t="s">
        <v>523</v>
      </c>
      <c r="B220" s="562"/>
      <c r="C220" s="562"/>
      <c r="D220" s="562"/>
      <c r="E220" s="562"/>
      <c r="F220" s="78">
        <f aca="true" t="shared" si="15" ref="F220:O220">SUM(F4+F20+F30+F36+F49+F51+F84+F88+F112+F123+F140+F161+F180+F194+F204)</f>
        <v>111</v>
      </c>
      <c r="G220" s="213">
        <f t="shared" si="15"/>
        <v>19</v>
      </c>
      <c r="H220" s="213">
        <f t="shared" si="15"/>
        <v>7</v>
      </c>
      <c r="I220" s="220">
        <f t="shared" si="15"/>
        <v>8</v>
      </c>
      <c r="J220" s="78">
        <f t="shared" si="15"/>
        <v>18</v>
      </c>
      <c r="K220" s="78">
        <f t="shared" si="15"/>
        <v>17</v>
      </c>
      <c r="L220" s="78">
        <f t="shared" si="15"/>
        <v>16</v>
      </c>
      <c r="M220" s="221">
        <f t="shared" si="15"/>
        <v>0</v>
      </c>
      <c r="N220" s="215">
        <f t="shared" si="15"/>
        <v>9</v>
      </c>
      <c r="O220" s="78">
        <f t="shared" si="15"/>
        <v>17</v>
      </c>
      <c r="P220" s="492">
        <f>SUM(G220:O220)</f>
        <v>111</v>
      </c>
      <c r="Q220" s="493"/>
    </row>
    <row r="221" spans="1:17" s="72" customFormat="1" ht="26.25" customHeight="1">
      <c r="A221" s="487" t="s">
        <v>714</v>
      </c>
      <c r="B221" s="488"/>
      <c r="C221" s="488"/>
      <c r="D221" s="488"/>
      <c r="E221" s="488"/>
      <c r="F221" s="488"/>
      <c r="G221" s="488"/>
      <c r="H221" s="488"/>
      <c r="I221" s="488"/>
      <c r="J221" s="488"/>
      <c r="K221" s="488"/>
      <c r="L221" s="488"/>
      <c r="M221" s="488"/>
      <c r="N221" s="488"/>
      <c r="O221" s="488"/>
      <c r="P221" s="488"/>
      <c r="Q221" s="489"/>
    </row>
    <row r="222" spans="1:17" s="378" customFormat="1" ht="89.25" customHeight="1">
      <c r="A222" s="490"/>
      <c r="B222" s="490"/>
      <c r="C222" s="490"/>
      <c r="D222" s="490"/>
      <c r="E222" s="490"/>
      <c r="F222" s="490"/>
      <c r="G222" s="377" t="s">
        <v>651</v>
      </c>
      <c r="H222" s="377" t="s">
        <v>643</v>
      </c>
      <c r="I222" s="377" t="s">
        <v>645</v>
      </c>
      <c r="J222" s="377" t="s">
        <v>642</v>
      </c>
      <c r="K222" s="377" t="s">
        <v>644</v>
      </c>
      <c r="L222" s="377" t="s">
        <v>646</v>
      </c>
      <c r="M222" s="377" t="s">
        <v>708</v>
      </c>
      <c r="N222" s="377" t="s">
        <v>709</v>
      </c>
      <c r="O222" s="377" t="s">
        <v>652</v>
      </c>
      <c r="P222" s="377" t="s">
        <v>650</v>
      </c>
      <c r="Q222" s="380" t="s">
        <v>136</v>
      </c>
    </row>
    <row r="223" spans="1:17" ht="22.5" customHeight="1">
      <c r="A223" s="486" t="s">
        <v>641</v>
      </c>
      <c r="B223" s="486"/>
      <c r="C223" s="24" t="s">
        <v>315</v>
      </c>
      <c r="D223" s="6"/>
      <c r="E223" s="6"/>
      <c r="F223" s="6"/>
      <c r="G223" s="6">
        <v>9</v>
      </c>
      <c r="H223" s="6">
        <v>0</v>
      </c>
      <c r="I223" s="6">
        <v>0</v>
      </c>
      <c r="J223" s="6">
        <v>8</v>
      </c>
      <c r="K223" s="6">
        <v>0</v>
      </c>
      <c r="L223" s="6">
        <v>0</v>
      </c>
      <c r="M223" s="6">
        <v>9</v>
      </c>
      <c r="N223" s="6">
        <v>0</v>
      </c>
      <c r="O223" s="6"/>
      <c r="P223" s="6"/>
      <c r="Q223" s="379">
        <f>SUM(G223:P223)</f>
        <v>26</v>
      </c>
    </row>
    <row r="224" spans="1:17" ht="22.5" customHeight="1">
      <c r="A224" s="486" t="s">
        <v>154</v>
      </c>
      <c r="B224" s="486"/>
      <c r="C224" s="24" t="s">
        <v>235</v>
      </c>
      <c r="D224" s="6"/>
      <c r="E224" s="6"/>
      <c r="F224" s="6"/>
      <c r="G224" s="6">
        <v>4</v>
      </c>
      <c r="H224" s="6">
        <v>0</v>
      </c>
      <c r="I224" s="6">
        <v>0</v>
      </c>
      <c r="J224" s="6">
        <v>3</v>
      </c>
      <c r="K224" s="6">
        <v>0</v>
      </c>
      <c r="L224" s="6">
        <v>0</v>
      </c>
      <c r="M224" s="6">
        <v>3</v>
      </c>
      <c r="N224" s="6">
        <v>0</v>
      </c>
      <c r="O224" s="6"/>
      <c r="P224" s="6"/>
      <c r="Q224" s="379">
        <f aca="true" t="shared" si="16" ref="Q224:Q237">SUM(G224:P224)</f>
        <v>10</v>
      </c>
    </row>
    <row r="225" spans="1:17" ht="22.5" customHeight="1">
      <c r="A225" s="486" t="s">
        <v>150</v>
      </c>
      <c r="B225" s="486"/>
      <c r="C225" s="24" t="s">
        <v>319</v>
      </c>
      <c r="D225" s="6"/>
      <c r="E225" s="6"/>
      <c r="F225" s="6"/>
      <c r="G225" s="6">
        <v>3</v>
      </c>
      <c r="H225" s="6">
        <v>0</v>
      </c>
      <c r="I225" s="6">
        <v>0</v>
      </c>
      <c r="J225" s="6">
        <v>2</v>
      </c>
      <c r="K225" s="6">
        <v>0</v>
      </c>
      <c r="L225" s="6">
        <v>0</v>
      </c>
      <c r="M225" s="6">
        <v>0</v>
      </c>
      <c r="N225" s="6">
        <v>0</v>
      </c>
      <c r="O225" s="6"/>
      <c r="P225" s="6"/>
      <c r="Q225" s="379">
        <f t="shared" si="16"/>
        <v>5</v>
      </c>
    </row>
    <row r="226" spans="1:17" ht="22.5" customHeight="1">
      <c r="A226" s="486" t="s">
        <v>653</v>
      </c>
      <c r="B226" s="486"/>
      <c r="C226" s="24" t="s">
        <v>320</v>
      </c>
      <c r="D226" s="6"/>
      <c r="E226" s="6"/>
      <c r="F226" s="6"/>
      <c r="G226" s="6">
        <v>4</v>
      </c>
      <c r="H226" s="6">
        <v>2</v>
      </c>
      <c r="I226" s="6">
        <v>2</v>
      </c>
      <c r="J226" s="6">
        <v>7</v>
      </c>
      <c r="K226" s="6">
        <v>2</v>
      </c>
      <c r="L226" s="6">
        <v>2</v>
      </c>
      <c r="M226" s="6">
        <v>0</v>
      </c>
      <c r="N226" s="6">
        <v>0</v>
      </c>
      <c r="O226" s="6"/>
      <c r="P226" s="6"/>
      <c r="Q226" s="379">
        <f t="shared" si="16"/>
        <v>19</v>
      </c>
    </row>
    <row r="227" spans="1:17" ht="22.5" customHeight="1">
      <c r="A227" s="486" t="s">
        <v>647</v>
      </c>
      <c r="B227" s="486"/>
      <c r="C227" s="24" t="s">
        <v>323</v>
      </c>
      <c r="D227" s="6"/>
      <c r="E227" s="6"/>
      <c r="F227" s="6"/>
      <c r="G227" s="6">
        <v>13</v>
      </c>
      <c r="H227" s="6">
        <v>5</v>
      </c>
      <c r="I227" s="6">
        <v>3</v>
      </c>
      <c r="J227" s="6">
        <v>16</v>
      </c>
      <c r="K227" s="6">
        <v>5</v>
      </c>
      <c r="L227" s="6">
        <v>3</v>
      </c>
      <c r="M227" s="6">
        <v>17</v>
      </c>
      <c r="N227" s="6">
        <v>0</v>
      </c>
      <c r="O227" s="6"/>
      <c r="P227" s="6"/>
      <c r="Q227" s="379">
        <f t="shared" si="16"/>
        <v>62</v>
      </c>
    </row>
    <row r="228" spans="1:17" ht="22.5" customHeight="1">
      <c r="A228" s="486" t="s">
        <v>353</v>
      </c>
      <c r="B228" s="486"/>
      <c r="C228" s="24" t="s">
        <v>325</v>
      </c>
      <c r="D228" s="6"/>
      <c r="E228" s="6"/>
      <c r="F228" s="6"/>
      <c r="G228" s="6">
        <v>1</v>
      </c>
      <c r="H228" s="6">
        <v>1</v>
      </c>
      <c r="I228" s="6">
        <v>0</v>
      </c>
      <c r="J228" s="6">
        <v>1</v>
      </c>
      <c r="K228" s="6">
        <v>1</v>
      </c>
      <c r="L228" s="6">
        <v>1</v>
      </c>
      <c r="M228" s="6">
        <v>0</v>
      </c>
      <c r="N228" s="6">
        <v>0</v>
      </c>
      <c r="O228" s="6"/>
      <c r="P228" s="6"/>
      <c r="Q228" s="379">
        <f t="shared" si="16"/>
        <v>5</v>
      </c>
    </row>
    <row r="229" spans="1:17" ht="22.5" customHeight="1">
      <c r="A229" s="486" t="s">
        <v>152</v>
      </c>
      <c r="B229" s="486"/>
      <c r="C229" s="24" t="s">
        <v>310</v>
      </c>
      <c r="D229" s="6"/>
      <c r="E229" s="6"/>
      <c r="F229" s="6"/>
      <c r="G229" s="6">
        <v>14</v>
      </c>
      <c r="H229" s="6">
        <v>2</v>
      </c>
      <c r="I229" s="6">
        <v>1</v>
      </c>
      <c r="J229" s="6">
        <v>14</v>
      </c>
      <c r="K229" s="6">
        <v>1</v>
      </c>
      <c r="L229" s="6">
        <v>1</v>
      </c>
      <c r="M229" s="6">
        <v>14</v>
      </c>
      <c r="N229" s="6">
        <v>0</v>
      </c>
      <c r="O229" s="6"/>
      <c r="P229" s="6"/>
      <c r="Q229" s="379">
        <f t="shared" si="16"/>
        <v>47</v>
      </c>
    </row>
    <row r="230" spans="1:17" ht="22.5" customHeight="1">
      <c r="A230" s="486" t="s">
        <v>327</v>
      </c>
      <c r="B230" s="486"/>
      <c r="C230" s="24" t="s">
        <v>300</v>
      </c>
      <c r="D230" s="6"/>
      <c r="E230" s="6"/>
      <c r="F230" s="6"/>
      <c r="G230" s="6">
        <v>4</v>
      </c>
      <c r="H230" s="6">
        <v>0</v>
      </c>
      <c r="I230" s="6">
        <v>0</v>
      </c>
      <c r="J230" s="6">
        <v>7</v>
      </c>
      <c r="K230" s="6">
        <v>0</v>
      </c>
      <c r="L230" s="6">
        <v>0</v>
      </c>
      <c r="M230" s="6">
        <v>3</v>
      </c>
      <c r="N230" s="6">
        <v>0</v>
      </c>
      <c r="O230" s="6"/>
      <c r="P230" s="6"/>
      <c r="Q230" s="379">
        <f t="shared" si="16"/>
        <v>14</v>
      </c>
    </row>
    <row r="231" spans="1:17" ht="22.5" customHeight="1">
      <c r="A231" s="486" t="s">
        <v>648</v>
      </c>
      <c r="B231" s="486"/>
      <c r="C231" s="24" t="s">
        <v>299</v>
      </c>
      <c r="D231" s="6"/>
      <c r="E231" s="6"/>
      <c r="F231" s="6"/>
      <c r="G231" s="6">
        <v>20</v>
      </c>
      <c r="H231" s="6">
        <v>3</v>
      </c>
      <c r="I231" s="6">
        <v>2</v>
      </c>
      <c r="J231" s="6">
        <v>25</v>
      </c>
      <c r="K231" s="6">
        <v>4</v>
      </c>
      <c r="L231" s="6">
        <v>3</v>
      </c>
      <c r="M231" s="6">
        <v>0</v>
      </c>
      <c r="N231" s="6">
        <v>0</v>
      </c>
      <c r="O231" s="6"/>
      <c r="P231" s="6"/>
      <c r="Q231" s="379">
        <f t="shared" si="16"/>
        <v>57</v>
      </c>
    </row>
    <row r="232" spans="1:17" ht="22.5" customHeight="1">
      <c r="A232" s="486" t="s">
        <v>140</v>
      </c>
      <c r="B232" s="486"/>
      <c r="C232" s="24" t="s">
        <v>304</v>
      </c>
      <c r="D232" s="6"/>
      <c r="E232" s="6"/>
      <c r="F232" s="6"/>
      <c r="G232" s="6">
        <v>6</v>
      </c>
      <c r="H232" s="6">
        <v>1</v>
      </c>
      <c r="I232" s="6">
        <v>1</v>
      </c>
      <c r="J232" s="6">
        <v>11</v>
      </c>
      <c r="K232" s="6">
        <v>4</v>
      </c>
      <c r="L232" s="6">
        <v>4</v>
      </c>
      <c r="M232" s="6">
        <v>7</v>
      </c>
      <c r="N232" s="6">
        <v>0</v>
      </c>
      <c r="O232" s="6"/>
      <c r="P232" s="6"/>
      <c r="Q232" s="379">
        <f t="shared" si="16"/>
        <v>34</v>
      </c>
    </row>
    <row r="233" spans="1:17" ht="22.5" customHeight="1">
      <c r="A233" s="486" t="s">
        <v>297</v>
      </c>
      <c r="B233" s="486"/>
      <c r="C233" s="24" t="s">
        <v>306</v>
      </c>
      <c r="D233" s="6"/>
      <c r="E233" s="6"/>
      <c r="F233" s="6"/>
      <c r="G233" s="6">
        <v>6</v>
      </c>
      <c r="H233" s="6">
        <v>2</v>
      </c>
      <c r="I233" s="6">
        <v>1</v>
      </c>
      <c r="J233" s="6">
        <v>7</v>
      </c>
      <c r="K233" s="6">
        <v>2</v>
      </c>
      <c r="L233" s="6">
        <v>1</v>
      </c>
      <c r="M233" s="6">
        <v>8</v>
      </c>
      <c r="N233" s="6">
        <v>0</v>
      </c>
      <c r="O233" s="6"/>
      <c r="P233" s="6"/>
      <c r="Q233" s="379">
        <f t="shared" si="16"/>
        <v>27</v>
      </c>
    </row>
    <row r="234" spans="1:17" ht="22.5" customHeight="1">
      <c r="A234" s="486" t="s">
        <v>153</v>
      </c>
      <c r="B234" s="486"/>
      <c r="C234" s="24" t="s">
        <v>329</v>
      </c>
      <c r="D234" s="6"/>
      <c r="E234" s="6"/>
      <c r="F234" s="6"/>
      <c r="G234" s="6">
        <v>4</v>
      </c>
      <c r="H234" s="6">
        <v>0</v>
      </c>
      <c r="I234" s="6">
        <v>0</v>
      </c>
      <c r="J234" s="6">
        <v>3</v>
      </c>
      <c r="K234" s="6">
        <v>1</v>
      </c>
      <c r="L234" s="6">
        <v>0</v>
      </c>
      <c r="M234" s="6">
        <v>0</v>
      </c>
      <c r="N234" s="6">
        <v>0</v>
      </c>
      <c r="O234" s="6"/>
      <c r="P234" s="6"/>
      <c r="Q234" s="379">
        <f t="shared" si="16"/>
        <v>8</v>
      </c>
    </row>
    <row r="235" spans="1:17" ht="22.5" customHeight="1">
      <c r="A235" s="486" t="s">
        <v>331</v>
      </c>
      <c r="B235" s="486"/>
      <c r="C235" s="24" t="s">
        <v>330</v>
      </c>
      <c r="D235" s="6"/>
      <c r="E235" s="6"/>
      <c r="F235" s="6"/>
      <c r="G235" s="6">
        <v>5</v>
      </c>
      <c r="H235" s="6">
        <v>1</v>
      </c>
      <c r="I235" s="6">
        <v>1</v>
      </c>
      <c r="J235" s="6">
        <v>10</v>
      </c>
      <c r="K235" s="6">
        <v>1</v>
      </c>
      <c r="L235" s="6">
        <v>1</v>
      </c>
      <c r="M235" s="6">
        <v>8</v>
      </c>
      <c r="N235" s="6">
        <v>0</v>
      </c>
      <c r="O235" s="6"/>
      <c r="P235" s="6"/>
      <c r="Q235" s="379">
        <f t="shared" si="16"/>
        <v>27</v>
      </c>
    </row>
    <row r="236" spans="1:17" ht="22.5" customHeight="1">
      <c r="A236" s="502" t="s">
        <v>710</v>
      </c>
      <c r="B236" s="503"/>
      <c r="C236" s="24"/>
      <c r="D236" s="6"/>
      <c r="E236" s="6"/>
      <c r="F236" s="6"/>
      <c r="G236" s="6">
        <v>0</v>
      </c>
      <c r="H236" s="6">
        <v>0</v>
      </c>
      <c r="I236" s="6">
        <v>0</v>
      </c>
      <c r="J236" s="6">
        <v>1</v>
      </c>
      <c r="K236" s="6">
        <v>0</v>
      </c>
      <c r="L236" s="6">
        <v>0</v>
      </c>
      <c r="M236" s="6">
        <v>1</v>
      </c>
      <c r="N236" s="6">
        <v>0</v>
      </c>
      <c r="O236" s="6"/>
      <c r="P236" s="6"/>
      <c r="Q236" s="379">
        <f t="shared" si="16"/>
        <v>2</v>
      </c>
    </row>
    <row r="237" spans="1:17" s="162" customFormat="1" ht="26.25" customHeight="1">
      <c r="A237" s="494" t="s">
        <v>136</v>
      </c>
      <c r="B237" s="495"/>
      <c r="C237" s="495"/>
      <c r="D237" s="495"/>
      <c r="E237" s="495"/>
      <c r="F237" s="496"/>
      <c r="G237" s="379">
        <f aca="true" t="shared" si="17" ref="G237:N237">SUM(G223:G236)</f>
        <v>93</v>
      </c>
      <c r="H237" s="379">
        <f t="shared" si="17"/>
        <v>17</v>
      </c>
      <c r="I237" s="379">
        <f t="shared" si="17"/>
        <v>11</v>
      </c>
      <c r="J237" s="379">
        <f t="shared" si="17"/>
        <v>115</v>
      </c>
      <c r="K237" s="379">
        <f t="shared" si="17"/>
        <v>21</v>
      </c>
      <c r="L237" s="379">
        <f t="shared" si="17"/>
        <v>16</v>
      </c>
      <c r="M237" s="379">
        <f t="shared" si="17"/>
        <v>70</v>
      </c>
      <c r="N237" s="379">
        <f t="shared" si="17"/>
        <v>0</v>
      </c>
      <c r="O237" s="379">
        <f>SUM(O223:O235)</f>
        <v>0</v>
      </c>
      <c r="P237" s="379">
        <f>SUM(P223:P235)</f>
        <v>0</v>
      </c>
      <c r="Q237" s="491">
        <f t="shared" si="16"/>
        <v>343</v>
      </c>
    </row>
    <row r="238" spans="1:17" ht="26.25" customHeight="1">
      <c r="A238" s="497"/>
      <c r="B238" s="498"/>
      <c r="C238" s="498"/>
      <c r="D238" s="498"/>
      <c r="E238" s="498"/>
      <c r="F238" s="499"/>
      <c r="G238" s="491">
        <f>SUM(G237:I237)</f>
        <v>121</v>
      </c>
      <c r="H238" s="491"/>
      <c r="I238" s="491"/>
      <c r="J238" s="491">
        <f>SUM(J237:L237)</f>
        <v>152</v>
      </c>
      <c r="K238" s="491"/>
      <c r="L238" s="491"/>
      <c r="M238" s="443"/>
      <c r="N238" s="443"/>
      <c r="O238" s="443"/>
      <c r="P238" s="443"/>
      <c r="Q238" s="491"/>
    </row>
    <row r="239" spans="1:17" s="72" customFormat="1" ht="26.25" customHeight="1">
      <c r="A239" s="487" t="s">
        <v>654</v>
      </c>
      <c r="B239" s="488"/>
      <c r="C239" s="488"/>
      <c r="D239" s="488"/>
      <c r="E239" s="488"/>
      <c r="F239" s="488"/>
      <c r="G239" s="488"/>
      <c r="H239" s="488"/>
      <c r="I239" s="488"/>
      <c r="J239" s="488"/>
      <c r="K239" s="488"/>
      <c r="L239" s="488"/>
      <c r="M239" s="488"/>
      <c r="N239" s="488"/>
      <c r="O239" s="488"/>
      <c r="P239" s="488"/>
      <c r="Q239" s="489"/>
    </row>
    <row r="240" spans="1:17" s="378" customFormat="1" ht="89.25" customHeight="1">
      <c r="A240" s="490"/>
      <c r="B240" s="490"/>
      <c r="C240" s="490"/>
      <c r="D240" s="490"/>
      <c r="E240" s="490"/>
      <c r="F240" s="490"/>
      <c r="G240" s="377" t="s">
        <v>651</v>
      </c>
      <c r="H240" s="377" t="s">
        <v>643</v>
      </c>
      <c r="I240" s="377" t="s">
        <v>645</v>
      </c>
      <c r="J240" s="377" t="s">
        <v>642</v>
      </c>
      <c r="K240" s="377" t="s">
        <v>644</v>
      </c>
      <c r="L240" s="377" t="s">
        <v>646</v>
      </c>
      <c r="M240" s="377" t="s">
        <v>708</v>
      </c>
      <c r="N240" s="377" t="s">
        <v>709</v>
      </c>
      <c r="O240" s="377" t="s">
        <v>652</v>
      </c>
      <c r="P240" s="377" t="s">
        <v>650</v>
      </c>
      <c r="Q240" s="380" t="s">
        <v>136</v>
      </c>
    </row>
    <row r="241" spans="1:17" ht="22.5" customHeight="1">
      <c r="A241" s="486" t="s">
        <v>641</v>
      </c>
      <c r="B241" s="486"/>
      <c r="C241" s="24" t="s">
        <v>315</v>
      </c>
      <c r="D241" s="6"/>
      <c r="E241" s="6"/>
      <c r="F241" s="6"/>
      <c r="G241" s="6">
        <v>9</v>
      </c>
      <c r="H241" s="6">
        <v>0</v>
      </c>
      <c r="I241" s="6">
        <v>0</v>
      </c>
      <c r="J241" s="6">
        <v>8</v>
      </c>
      <c r="K241" s="6">
        <v>0</v>
      </c>
      <c r="L241" s="6">
        <v>0</v>
      </c>
      <c r="M241" s="6">
        <v>0</v>
      </c>
      <c r="N241" s="6">
        <v>0</v>
      </c>
      <c r="O241" s="6"/>
      <c r="P241" s="6"/>
      <c r="Q241" s="379">
        <f>SUM(G241:P241)</f>
        <v>17</v>
      </c>
    </row>
    <row r="242" spans="1:17" ht="22.5" customHeight="1">
      <c r="A242" s="486" t="s">
        <v>154</v>
      </c>
      <c r="B242" s="486"/>
      <c r="C242" s="24" t="s">
        <v>235</v>
      </c>
      <c r="D242" s="6"/>
      <c r="E242" s="6"/>
      <c r="F242" s="6"/>
      <c r="G242" s="6">
        <v>4</v>
      </c>
      <c r="H242" s="6">
        <v>0</v>
      </c>
      <c r="I242" s="6">
        <v>0</v>
      </c>
      <c r="J242" s="6">
        <v>3</v>
      </c>
      <c r="K242" s="6">
        <v>0</v>
      </c>
      <c r="L242" s="6">
        <v>0</v>
      </c>
      <c r="M242" s="6">
        <v>0</v>
      </c>
      <c r="N242" s="6">
        <v>0</v>
      </c>
      <c r="O242" s="6"/>
      <c r="P242" s="6"/>
      <c r="Q242" s="379">
        <f aca="true" t="shared" si="18" ref="Q242:Q255">SUM(G242:P242)</f>
        <v>7</v>
      </c>
    </row>
    <row r="243" spans="1:17" ht="22.5" customHeight="1">
      <c r="A243" s="486" t="s">
        <v>150</v>
      </c>
      <c r="B243" s="486"/>
      <c r="C243" s="24" t="s">
        <v>319</v>
      </c>
      <c r="D243" s="6"/>
      <c r="E243" s="6"/>
      <c r="F243" s="6"/>
      <c r="G243" s="6">
        <v>3</v>
      </c>
      <c r="H243" s="6">
        <v>0</v>
      </c>
      <c r="I243" s="6">
        <v>0</v>
      </c>
      <c r="J243" s="6">
        <v>2</v>
      </c>
      <c r="K243" s="6">
        <v>0</v>
      </c>
      <c r="L243" s="6">
        <v>0</v>
      </c>
      <c r="M243" s="6">
        <v>0</v>
      </c>
      <c r="N243" s="6">
        <v>0</v>
      </c>
      <c r="O243" s="6"/>
      <c r="P243" s="6"/>
      <c r="Q243" s="379">
        <f t="shared" si="18"/>
        <v>5</v>
      </c>
    </row>
    <row r="244" spans="1:17" ht="22.5" customHeight="1">
      <c r="A244" s="486" t="s">
        <v>653</v>
      </c>
      <c r="B244" s="486"/>
      <c r="C244" s="24" t="s">
        <v>320</v>
      </c>
      <c r="D244" s="6"/>
      <c r="E244" s="6"/>
      <c r="F244" s="6"/>
      <c r="G244" s="6">
        <v>4</v>
      </c>
      <c r="H244" s="6">
        <v>2</v>
      </c>
      <c r="I244" s="6">
        <v>2</v>
      </c>
      <c r="J244" s="6">
        <v>7</v>
      </c>
      <c r="K244" s="6">
        <v>2</v>
      </c>
      <c r="L244" s="6">
        <v>2</v>
      </c>
      <c r="M244" s="6">
        <v>0</v>
      </c>
      <c r="N244" s="6">
        <v>0</v>
      </c>
      <c r="O244" s="6"/>
      <c r="P244" s="6"/>
      <c r="Q244" s="379">
        <f t="shared" si="18"/>
        <v>19</v>
      </c>
    </row>
    <row r="245" spans="1:17" ht="22.5" customHeight="1">
      <c r="A245" s="486" t="s">
        <v>647</v>
      </c>
      <c r="B245" s="486"/>
      <c r="C245" s="24" t="s">
        <v>323</v>
      </c>
      <c r="D245" s="6"/>
      <c r="E245" s="6"/>
      <c r="F245" s="6"/>
      <c r="G245" s="6">
        <v>13</v>
      </c>
      <c r="H245" s="6">
        <v>5</v>
      </c>
      <c r="I245" s="6">
        <v>3</v>
      </c>
      <c r="J245" s="6">
        <v>16</v>
      </c>
      <c r="K245" s="6">
        <v>5</v>
      </c>
      <c r="L245" s="6">
        <v>3</v>
      </c>
      <c r="M245" s="6">
        <v>0</v>
      </c>
      <c r="N245" s="6">
        <v>0</v>
      </c>
      <c r="O245" s="6"/>
      <c r="P245" s="6"/>
      <c r="Q245" s="379">
        <f t="shared" si="18"/>
        <v>45</v>
      </c>
    </row>
    <row r="246" spans="1:17" ht="22.5" customHeight="1">
      <c r="A246" s="486" t="s">
        <v>353</v>
      </c>
      <c r="B246" s="486"/>
      <c r="C246" s="24" t="s">
        <v>325</v>
      </c>
      <c r="D246" s="6"/>
      <c r="E246" s="6"/>
      <c r="F246" s="6"/>
      <c r="G246" s="6">
        <v>1</v>
      </c>
      <c r="H246" s="6">
        <v>1</v>
      </c>
      <c r="I246" s="6">
        <v>0</v>
      </c>
      <c r="J246" s="6">
        <v>1</v>
      </c>
      <c r="K246" s="6">
        <v>1</v>
      </c>
      <c r="L246" s="6">
        <v>1</v>
      </c>
      <c r="M246" s="6">
        <v>0</v>
      </c>
      <c r="N246" s="6">
        <v>0</v>
      </c>
      <c r="O246" s="6"/>
      <c r="P246" s="6"/>
      <c r="Q246" s="379">
        <f t="shared" si="18"/>
        <v>5</v>
      </c>
    </row>
    <row r="247" spans="1:17" ht="22.5" customHeight="1">
      <c r="A247" s="486" t="s">
        <v>152</v>
      </c>
      <c r="B247" s="486"/>
      <c r="C247" s="24" t="s">
        <v>310</v>
      </c>
      <c r="D247" s="6"/>
      <c r="E247" s="6"/>
      <c r="F247" s="6"/>
      <c r="G247" s="6">
        <v>14</v>
      </c>
      <c r="H247" s="6">
        <v>2</v>
      </c>
      <c r="I247" s="6">
        <v>1</v>
      </c>
      <c r="J247" s="6">
        <v>14</v>
      </c>
      <c r="K247" s="6">
        <v>1</v>
      </c>
      <c r="L247" s="6">
        <v>1</v>
      </c>
      <c r="M247" s="6">
        <v>0</v>
      </c>
      <c r="N247" s="6">
        <v>0</v>
      </c>
      <c r="O247" s="6"/>
      <c r="P247" s="6"/>
      <c r="Q247" s="379">
        <f t="shared" si="18"/>
        <v>33</v>
      </c>
    </row>
    <row r="248" spans="1:17" ht="22.5" customHeight="1">
      <c r="A248" s="486" t="s">
        <v>327</v>
      </c>
      <c r="B248" s="486"/>
      <c r="C248" s="24" t="s">
        <v>300</v>
      </c>
      <c r="D248" s="6"/>
      <c r="E248" s="6"/>
      <c r="F248" s="6"/>
      <c r="G248" s="6">
        <v>4</v>
      </c>
      <c r="H248" s="6">
        <v>0</v>
      </c>
      <c r="I248" s="6">
        <v>0</v>
      </c>
      <c r="J248" s="6">
        <v>7</v>
      </c>
      <c r="K248" s="6">
        <v>0</v>
      </c>
      <c r="L248" s="6">
        <v>0</v>
      </c>
      <c r="M248" s="6">
        <v>0</v>
      </c>
      <c r="N248" s="6">
        <v>0</v>
      </c>
      <c r="O248" s="6"/>
      <c r="P248" s="6"/>
      <c r="Q248" s="379">
        <f t="shared" si="18"/>
        <v>11</v>
      </c>
    </row>
    <row r="249" spans="1:17" ht="22.5" customHeight="1">
      <c r="A249" s="486" t="s">
        <v>648</v>
      </c>
      <c r="B249" s="486"/>
      <c r="C249" s="24" t="s">
        <v>299</v>
      </c>
      <c r="D249" s="6"/>
      <c r="E249" s="6"/>
      <c r="F249" s="6"/>
      <c r="G249" s="6">
        <v>20</v>
      </c>
      <c r="H249" s="6">
        <v>3</v>
      </c>
      <c r="I249" s="6">
        <v>2</v>
      </c>
      <c r="J249" s="6">
        <v>25</v>
      </c>
      <c r="K249" s="6">
        <v>4</v>
      </c>
      <c r="L249" s="6">
        <v>3</v>
      </c>
      <c r="M249" s="6">
        <v>0</v>
      </c>
      <c r="N249" s="6">
        <v>0</v>
      </c>
      <c r="O249" s="6"/>
      <c r="P249" s="6"/>
      <c r="Q249" s="379">
        <f t="shared" si="18"/>
        <v>57</v>
      </c>
    </row>
    <row r="250" spans="1:17" ht="22.5" customHeight="1">
      <c r="A250" s="486" t="s">
        <v>140</v>
      </c>
      <c r="B250" s="486"/>
      <c r="C250" s="24" t="s">
        <v>304</v>
      </c>
      <c r="D250" s="6"/>
      <c r="E250" s="6"/>
      <c r="F250" s="6"/>
      <c r="G250" s="6">
        <v>6</v>
      </c>
      <c r="H250" s="6">
        <v>1</v>
      </c>
      <c r="I250" s="6">
        <v>1</v>
      </c>
      <c r="J250" s="6">
        <v>11</v>
      </c>
      <c r="K250" s="6">
        <v>4</v>
      </c>
      <c r="L250" s="6">
        <v>4</v>
      </c>
      <c r="M250" s="6">
        <v>0</v>
      </c>
      <c r="N250" s="6">
        <v>0</v>
      </c>
      <c r="O250" s="6"/>
      <c r="P250" s="6"/>
      <c r="Q250" s="379">
        <f t="shared" si="18"/>
        <v>27</v>
      </c>
    </row>
    <row r="251" spans="1:17" ht="22.5" customHeight="1">
      <c r="A251" s="486" t="s">
        <v>297</v>
      </c>
      <c r="B251" s="486"/>
      <c r="C251" s="24" t="s">
        <v>306</v>
      </c>
      <c r="D251" s="6"/>
      <c r="E251" s="6"/>
      <c r="F251" s="6"/>
      <c r="G251" s="6">
        <v>6</v>
      </c>
      <c r="H251" s="6">
        <v>2</v>
      </c>
      <c r="I251" s="6">
        <v>1</v>
      </c>
      <c r="J251" s="6">
        <v>7</v>
      </c>
      <c r="K251" s="6">
        <v>2</v>
      </c>
      <c r="L251" s="6">
        <v>1</v>
      </c>
      <c r="M251" s="6">
        <v>0</v>
      </c>
      <c r="N251" s="6">
        <v>0</v>
      </c>
      <c r="O251" s="6"/>
      <c r="P251" s="6"/>
      <c r="Q251" s="379">
        <f t="shared" si="18"/>
        <v>19</v>
      </c>
    </row>
    <row r="252" spans="1:17" ht="22.5" customHeight="1">
      <c r="A252" s="486" t="s">
        <v>153</v>
      </c>
      <c r="B252" s="486"/>
      <c r="C252" s="24" t="s">
        <v>329</v>
      </c>
      <c r="D252" s="6"/>
      <c r="E252" s="6"/>
      <c r="F252" s="6"/>
      <c r="G252" s="6">
        <v>4</v>
      </c>
      <c r="H252" s="6">
        <v>0</v>
      </c>
      <c r="I252" s="6">
        <v>0</v>
      </c>
      <c r="J252" s="6">
        <v>3</v>
      </c>
      <c r="K252" s="6">
        <v>1</v>
      </c>
      <c r="L252" s="6">
        <v>0</v>
      </c>
      <c r="M252" s="6">
        <v>0</v>
      </c>
      <c r="N252" s="6">
        <v>0</v>
      </c>
      <c r="O252" s="6"/>
      <c r="P252" s="6"/>
      <c r="Q252" s="379">
        <f t="shared" si="18"/>
        <v>8</v>
      </c>
    </row>
    <row r="253" spans="1:17" ht="22.5" customHeight="1">
      <c r="A253" s="486" t="s">
        <v>649</v>
      </c>
      <c r="B253" s="486"/>
      <c r="C253" s="24" t="s">
        <v>330</v>
      </c>
      <c r="D253" s="6"/>
      <c r="E253" s="6"/>
      <c r="F253" s="6"/>
      <c r="G253" s="6">
        <v>5</v>
      </c>
      <c r="H253" s="6">
        <v>1</v>
      </c>
      <c r="I253" s="6">
        <v>1</v>
      </c>
      <c r="J253" s="6">
        <v>10</v>
      </c>
      <c r="K253" s="6">
        <v>1</v>
      </c>
      <c r="L253" s="6">
        <v>1</v>
      </c>
      <c r="M253" s="6">
        <v>0</v>
      </c>
      <c r="N253" s="6">
        <v>0</v>
      </c>
      <c r="O253" s="6"/>
      <c r="P253" s="6"/>
      <c r="Q253" s="379">
        <f t="shared" si="18"/>
        <v>19</v>
      </c>
    </row>
    <row r="254" spans="1:17" ht="22.5" customHeight="1">
      <c r="A254" s="502" t="s">
        <v>710</v>
      </c>
      <c r="B254" s="503"/>
      <c r="C254" s="24"/>
      <c r="D254" s="6"/>
      <c r="E254" s="6"/>
      <c r="F254" s="6"/>
      <c r="G254" s="6">
        <v>0</v>
      </c>
      <c r="H254" s="6">
        <v>0</v>
      </c>
      <c r="I254" s="6">
        <v>0</v>
      </c>
      <c r="J254" s="6">
        <v>1</v>
      </c>
      <c r="K254" s="6">
        <v>0</v>
      </c>
      <c r="L254" s="6">
        <v>0</v>
      </c>
      <c r="M254" s="6">
        <v>0</v>
      </c>
      <c r="N254" s="6">
        <v>0</v>
      </c>
      <c r="O254" s="6"/>
      <c r="P254" s="6"/>
      <c r="Q254" s="379">
        <f t="shared" si="18"/>
        <v>1</v>
      </c>
    </row>
    <row r="255" spans="1:17" s="162" customFormat="1" ht="26.25" customHeight="1">
      <c r="A255" s="494" t="s">
        <v>136</v>
      </c>
      <c r="B255" s="495"/>
      <c r="C255" s="495"/>
      <c r="D255" s="495"/>
      <c r="E255" s="495"/>
      <c r="F255" s="496"/>
      <c r="G255" s="379">
        <f aca="true" t="shared" si="19" ref="G255:N255">SUM(G241:G254)</f>
        <v>93</v>
      </c>
      <c r="H255" s="379">
        <f t="shared" si="19"/>
        <v>17</v>
      </c>
      <c r="I255" s="379">
        <f t="shared" si="19"/>
        <v>11</v>
      </c>
      <c r="J255" s="379">
        <f t="shared" si="19"/>
        <v>115</v>
      </c>
      <c r="K255" s="379">
        <f t="shared" si="19"/>
        <v>21</v>
      </c>
      <c r="L255" s="379">
        <f t="shared" si="19"/>
        <v>16</v>
      </c>
      <c r="M255" s="379">
        <f t="shared" si="19"/>
        <v>0</v>
      </c>
      <c r="N255" s="379">
        <f t="shared" si="19"/>
        <v>0</v>
      </c>
      <c r="O255" s="379">
        <f>SUM(O241:O253)</f>
        <v>0</v>
      </c>
      <c r="P255" s="379">
        <f>SUM(P241:P253)</f>
        <v>0</v>
      </c>
      <c r="Q255" s="491">
        <f t="shared" si="18"/>
        <v>273</v>
      </c>
    </row>
    <row r="256" spans="1:17" ht="26.25" customHeight="1">
      <c r="A256" s="497"/>
      <c r="B256" s="498"/>
      <c r="C256" s="498"/>
      <c r="D256" s="498"/>
      <c r="E256" s="498"/>
      <c r="F256" s="499"/>
      <c r="G256" s="491">
        <f>SUM(G255:I255)</f>
        <v>121</v>
      </c>
      <c r="H256" s="491"/>
      <c r="I256" s="491"/>
      <c r="J256" s="491">
        <f>SUM(J255:L255)</f>
        <v>152</v>
      </c>
      <c r="K256" s="491"/>
      <c r="L256" s="491"/>
      <c r="M256" s="443"/>
      <c r="N256" s="443"/>
      <c r="O256" s="443"/>
      <c r="P256" s="443"/>
      <c r="Q256" s="491"/>
    </row>
  </sheetData>
  <sheetProtection/>
  <mergeCells count="376">
    <mergeCell ref="G195:H195"/>
    <mergeCell ref="N195:O195"/>
    <mergeCell ref="A220:E220"/>
    <mergeCell ref="A204:D204"/>
    <mergeCell ref="A194:D194"/>
    <mergeCell ref="F205:F206"/>
    <mergeCell ref="G205:H205"/>
    <mergeCell ref="N205:O205"/>
    <mergeCell ref="A195:A196"/>
    <mergeCell ref="A236:B236"/>
    <mergeCell ref="A232:B232"/>
    <mergeCell ref="A233:B233"/>
    <mergeCell ref="A234:B234"/>
    <mergeCell ref="A235:B235"/>
    <mergeCell ref="A226:B226"/>
    <mergeCell ref="A224:B224"/>
    <mergeCell ref="A225:B225"/>
    <mergeCell ref="A227:B227"/>
    <mergeCell ref="A228:B228"/>
    <mergeCell ref="A229:B229"/>
    <mergeCell ref="A230:B230"/>
    <mergeCell ref="A231:B231"/>
    <mergeCell ref="C113:C114"/>
    <mergeCell ref="E113:E114"/>
    <mergeCell ref="B113:B114"/>
    <mergeCell ref="A222:F222"/>
    <mergeCell ref="A223:B223"/>
    <mergeCell ref="G124:H124"/>
    <mergeCell ref="N124:O124"/>
    <mergeCell ref="G141:H141"/>
    <mergeCell ref="N141:O141"/>
    <mergeCell ref="F124:F125"/>
    <mergeCell ref="I124:M124"/>
    <mergeCell ref="I195:M195"/>
    <mergeCell ref="I205:M205"/>
    <mergeCell ref="I181:M181"/>
    <mergeCell ref="F181:F182"/>
    <mergeCell ref="G181:H181"/>
    <mergeCell ref="N181:O181"/>
    <mergeCell ref="F162:F163"/>
    <mergeCell ref="G162:H162"/>
    <mergeCell ref="N162:O162"/>
    <mergeCell ref="F141:F142"/>
    <mergeCell ref="I162:M162"/>
    <mergeCell ref="A221:Q221"/>
    <mergeCell ref="F195:F196"/>
    <mergeCell ref="N21:O21"/>
    <mergeCell ref="N31:O31"/>
    <mergeCell ref="F37:F38"/>
    <mergeCell ref="F52:F53"/>
    <mergeCell ref="A49:D49"/>
    <mergeCell ref="A51:D51"/>
    <mergeCell ref="A84:D84"/>
    <mergeCell ref="E85:E86"/>
    <mergeCell ref="F85:F86"/>
    <mergeCell ref="E37:E38"/>
    <mergeCell ref="C52:C53"/>
    <mergeCell ref="B52:B53"/>
    <mergeCell ref="D52:D53"/>
    <mergeCell ref="B37:B38"/>
    <mergeCell ref="C37:C38"/>
    <mergeCell ref="N85:O85"/>
    <mergeCell ref="A36:D36"/>
    <mergeCell ref="B31:B32"/>
    <mergeCell ref="C31:C32"/>
    <mergeCell ref="D31:D32"/>
    <mergeCell ref="E31:E32"/>
    <mergeCell ref="D21:D22"/>
    <mergeCell ref="E21:E22"/>
    <mergeCell ref="F21:F22"/>
    <mergeCell ref="A113:A114"/>
    <mergeCell ref="A89:A90"/>
    <mergeCell ref="B89:B90"/>
    <mergeCell ref="C89:C90"/>
    <mergeCell ref="P37:Q38"/>
    <mergeCell ref="P49:Q49"/>
    <mergeCell ref="P51:Q51"/>
    <mergeCell ref="P52:Q53"/>
    <mergeCell ref="P84:Q84"/>
    <mergeCell ref="P85:Q86"/>
    <mergeCell ref="P88:Q88"/>
    <mergeCell ref="P89:Q90"/>
    <mergeCell ref="I85:M85"/>
    <mergeCell ref="N52:O52"/>
    <mergeCell ref="I52:M52"/>
    <mergeCell ref="G52:H52"/>
    <mergeCell ref="G85:H85"/>
    <mergeCell ref="D37:D38"/>
    <mergeCell ref="G37:H37"/>
    <mergeCell ref="N37:O37"/>
    <mergeCell ref="I37:M37"/>
    <mergeCell ref="A37:A38"/>
    <mergeCell ref="D89:D90"/>
    <mergeCell ref="E89:E90"/>
    <mergeCell ref="G113:H113"/>
    <mergeCell ref="N113:O113"/>
    <mergeCell ref="I113:M113"/>
    <mergeCell ref="I141:M141"/>
    <mergeCell ref="F113:F114"/>
    <mergeCell ref="F89:F90"/>
    <mergeCell ref="N89:O89"/>
    <mergeCell ref="G89:H89"/>
    <mergeCell ref="I89:M89"/>
    <mergeCell ref="G21:H21"/>
    <mergeCell ref="I31:M31"/>
    <mergeCell ref="I21:M21"/>
    <mergeCell ref="A30:D30"/>
    <mergeCell ref="F31:F32"/>
    <mergeCell ref="G31:H31"/>
    <mergeCell ref="A31:A32"/>
    <mergeCell ref="A21:A22"/>
    <mergeCell ref="B21:B22"/>
    <mergeCell ref="C21:C22"/>
    <mergeCell ref="B181:B182"/>
    <mergeCell ref="C181:C182"/>
    <mergeCell ref="D181:D182"/>
    <mergeCell ref="D141:D142"/>
    <mergeCell ref="A161:D161"/>
    <mergeCell ref="E181:E182"/>
    <mergeCell ref="A181:A182"/>
    <mergeCell ref="A205:A206"/>
    <mergeCell ref="B205:B206"/>
    <mergeCell ref="C205:C206"/>
    <mergeCell ref="D205:D206"/>
    <mergeCell ref="E205:E206"/>
    <mergeCell ref="B195:B196"/>
    <mergeCell ref="C195:C196"/>
    <mergeCell ref="D195:D196"/>
    <mergeCell ref="E195:E196"/>
    <mergeCell ref="E141:E142"/>
    <mergeCell ref="A180:D180"/>
    <mergeCell ref="E52:E53"/>
    <mergeCell ref="A162:A163"/>
    <mergeCell ref="B162:B163"/>
    <mergeCell ref="C162:C163"/>
    <mergeCell ref="D162:D163"/>
    <mergeCell ref="E162:E163"/>
    <mergeCell ref="A141:A142"/>
    <mergeCell ref="A85:A86"/>
    <mergeCell ref="B85:B86"/>
    <mergeCell ref="C85:C86"/>
    <mergeCell ref="D85:D86"/>
    <mergeCell ref="A88:D88"/>
    <mergeCell ref="A52:A53"/>
    <mergeCell ref="D124:D125"/>
    <mergeCell ref="E124:E125"/>
    <mergeCell ref="D113:D114"/>
    <mergeCell ref="A140:D140"/>
    <mergeCell ref="A124:A125"/>
    <mergeCell ref="B124:B125"/>
    <mergeCell ref="C124:C125"/>
    <mergeCell ref="A123:D123"/>
    <mergeCell ref="B141:B142"/>
    <mergeCell ref="C141:C142"/>
    <mergeCell ref="A112:D112"/>
    <mergeCell ref="A1:A3"/>
    <mergeCell ref="B1:Q1"/>
    <mergeCell ref="B2:F2"/>
    <mergeCell ref="J2:O2"/>
    <mergeCell ref="B3:F3"/>
    <mergeCell ref="J3:K3"/>
    <mergeCell ref="L3:Q3"/>
    <mergeCell ref="A4:D4"/>
    <mergeCell ref="A20:D20"/>
    <mergeCell ref="A5:A6"/>
    <mergeCell ref="B5:B6"/>
    <mergeCell ref="C5:C6"/>
    <mergeCell ref="D5:D6"/>
    <mergeCell ref="E5:E6"/>
    <mergeCell ref="F5:F6"/>
    <mergeCell ref="G5:H5"/>
    <mergeCell ref="N5:O5"/>
    <mergeCell ref="I5:M5"/>
    <mergeCell ref="P2:Q2"/>
    <mergeCell ref="P5:Q6"/>
    <mergeCell ref="P4:Q4"/>
    <mergeCell ref="P7:Q7"/>
    <mergeCell ref="P8:Q8"/>
    <mergeCell ref="P9:Q9"/>
    <mergeCell ref="P172:Q172"/>
    <mergeCell ref="P173:Q173"/>
    <mergeCell ref="P174:Q174"/>
    <mergeCell ref="P152:Q152"/>
    <mergeCell ref="P153:Q153"/>
    <mergeCell ref="P155:Q155"/>
    <mergeCell ref="P156:Q156"/>
    <mergeCell ref="P157:Q157"/>
    <mergeCell ref="P158:Q158"/>
    <mergeCell ref="P168:Q168"/>
    <mergeCell ref="P169:Q169"/>
    <mergeCell ref="P10:Q10"/>
    <mergeCell ref="P11:Q11"/>
    <mergeCell ref="P12:Q12"/>
    <mergeCell ref="P13:Q13"/>
    <mergeCell ref="P14:Q14"/>
    <mergeCell ref="P15:Q15"/>
    <mergeCell ref="P16:Q16"/>
    <mergeCell ref="P17:Q17"/>
    <mergeCell ref="P175:Q175"/>
    <mergeCell ref="P18:Q18"/>
    <mergeCell ref="P19:Q19"/>
    <mergeCell ref="P20:Q20"/>
    <mergeCell ref="P21:Q22"/>
    <mergeCell ref="P30:Q30"/>
    <mergeCell ref="P31:Q32"/>
    <mergeCell ref="P36:Q36"/>
    <mergeCell ref="P33:Q33"/>
    <mergeCell ref="P35:Q35"/>
    <mergeCell ref="P25:Q25"/>
    <mergeCell ref="P26:Q26"/>
    <mergeCell ref="P27:Q27"/>
    <mergeCell ref="P28:Q28"/>
    <mergeCell ref="P34:Q34"/>
    <mergeCell ref="P29:Q29"/>
    <mergeCell ref="P24:Q24"/>
    <mergeCell ref="P23:Q23"/>
    <mergeCell ref="P219:Q219"/>
    <mergeCell ref="P197:Q197"/>
    <mergeCell ref="P198:Q198"/>
    <mergeCell ref="P199:Q199"/>
    <mergeCell ref="P200:Q200"/>
    <mergeCell ref="P201:Q201"/>
    <mergeCell ref="P202:Q202"/>
    <mergeCell ref="P203:Q203"/>
    <mergeCell ref="P181:Q182"/>
    <mergeCell ref="P194:Q194"/>
    <mergeCell ref="P195:Q196"/>
    <mergeCell ref="P204:Q204"/>
    <mergeCell ref="P205:Q206"/>
    <mergeCell ref="P207:Q207"/>
    <mergeCell ref="P209:Q209"/>
    <mergeCell ref="P211:Q211"/>
    <mergeCell ref="P212:Q212"/>
    <mergeCell ref="P183:Q183"/>
    <mergeCell ref="P184:Q184"/>
    <mergeCell ref="P186:Q186"/>
    <mergeCell ref="P188:Q188"/>
    <mergeCell ref="P176:Q176"/>
    <mergeCell ref="P217:Q217"/>
    <mergeCell ref="P218:Q218"/>
    <mergeCell ref="P191:Q191"/>
    <mergeCell ref="P192:Q192"/>
    <mergeCell ref="P193:Q193"/>
    <mergeCell ref="P143:Q143"/>
    <mergeCell ref="P148:Q148"/>
    <mergeCell ref="P149:Q149"/>
    <mergeCell ref="P150:Q150"/>
    <mergeCell ref="P151:Q151"/>
    <mergeCell ref="P160:Q160"/>
    <mergeCell ref="P161:Q161"/>
    <mergeCell ref="P162:Q163"/>
    <mergeCell ref="P180:Q180"/>
    <mergeCell ref="P166:Q166"/>
    <mergeCell ref="P167:Q167"/>
    <mergeCell ref="P213:Q213"/>
    <mergeCell ref="P215:Q215"/>
    <mergeCell ref="P177:Q177"/>
    <mergeCell ref="P179:Q179"/>
    <mergeCell ref="P164:Q164"/>
    <mergeCell ref="P165:Q165"/>
    <mergeCell ref="P170:Q170"/>
    <mergeCell ref="P171:Q171"/>
    <mergeCell ref="P214:Q214"/>
    <mergeCell ref="P178:Q178"/>
    <mergeCell ref="P102:Q102"/>
    <mergeCell ref="P140:Q140"/>
    <mergeCell ref="P141:Q142"/>
    <mergeCell ref="P115:Q115"/>
    <mergeCell ref="P118:Q118"/>
    <mergeCell ref="P120:Q120"/>
    <mergeCell ref="P121:Q121"/>
    <mergeCell ref="P122:Q122"/>
    <mergeCell ref="P126:Q126"/>
    <mergeCell ref="P129:Q129"/>
    <mergeCell ref="P130:Q130"/>
    <mergeCell ref="P132:Q132"/>
    <mergeCell ref="P139:Q139"/>
    <mergeCell ref="P117:Q117"/>
    <mergeCell ref="P133:Q133"/>
    <mergeCell ref="P134:Q134"/>
    <mergeCell ref="P135:Q135"/>
    <mergeCell ref="P137:Q137"/>
    <mergeCell ref="P123:Q123"/>
    <mergeCell ref="P124:Q125"/>
    <mergeCell ref="P138:Q138"/>
    <mergeCell ref="P190:Q190"/>
    <mergeCell ref="P83:Q83"/>
    <mergeCell ref="P72:Q72"/>
    <mergeCell ref="P91:Q91"/>
    <mergeCell ref="P92:Q92"/>
    <mergeCell ref="P112:Q112"/>
    <mergeCell ref="P113:Q114"/>
    <mergeCell ref="P103:Q103"/>
    <mergeCell ref="P104:Q104"/>
    <mergeCell ref="P105:Q105"/>
    <mergeCell ref="P106:Q106"/>
    <mergeCell ref="P107:Q107"/>
    <mergeCell ref="P108:Q108"/>
    <mergeCell ref="P109:Q109"/>
    <mergeCell ref="P110:Q110"/>
    <mergeCell ref="P111:Q111"/>
    <mergeCell ref="P94:Q94"/>
    <mergeCell ref="P97:Q97"/>
    <mergeCell ref="P99:Q99"/>
    <mergeCell ref="P100:Q100"/>
    <mergeCell ref="P101:Q101"/>
    <mergeCell ref="P95:Q95"/>
    <mergeCell ref="P96:Q96"/>
    <mergeCell ref="P98:Q98"/>
    <mergeCell ref="P57:Q57"/>
    <mergeCell ref="P58:Q58"/>
    <mergeCell ref="P59:Q59"/>
    <mergeCell ref="P60:Q60"/>
    <mergeCell ref="P61:Q61"/>
    <mergeCell ref="P87:Q87"/>
    <mergeCell ref="P71:Q71"/>
    <mergeCell ref="P73:Q73"/>
    <mergeCell ref="P75:Q75"/>
    <mergeCell ref="P76:Q76"/>
    <mergeCell ref="P77:Q77"/>
    <mergeCell ref="P78:Q78"/>
    <mergeCell ref="P79:Q79"/>
    <mergeCell ref="P81:Q81"/>
    <mergeCell ref="P62:Q62"/>
    <mergeCell ref="P63:Q63"/>
    <mergeCell ref="P64:Q64"/>
    <mergeCell ref="P65:Q65"/>
    <mergeCell ref="P66:Q66"/>
    <mergeCell ref="P67:Q67"/>
    <mergeCell ref="P68:Q68"/>
    <mergeCell ref="P69:Q69"/>
    <mergeCell ref="P70:Q70"/>
    <mergeCell ref="P82:Q82"/>
    <mergeCell ref="P39:Q39"/>
    <mergeCell ref="P40:Q40"/>
    <mergeCell ref="P41:Q41"/>
    <mergeCell ref="P42:Q42"/>
    <mergeCell ref="P44:Q44"/>
    <mergeCell ref="P45:Q45"/>
    <mergeCell ref="P48:Q48"/>
    <mergeCell ref="P54:Q54"/>
    <mergeCell ref="P55:Q55"/>
    <mergeCell ref="A249:B249"/>
    <mergeCell ref="A250:B250"/>
    <mergeCell ref="A251:B251"/>
    <mergeCell ref="A252:B252"/>
    <mergeCell ref="A253:B253"/>
    <mergeCell ref="A254:B254"/>
    <mergeCell ref="A255:F256"/>
    <mergeCell ref="Q255:Q256"/>
    <mergeCell ref="G256:I256"/>
    <mergeCell ref="J256:L256"/>
    <mergeCell ref="P127:Q127"/>
    <mergeCell ref="P154:Q154"/>
    <mergeCell ref="P144:Q144"/>
    <mergeCell ref="P145:Q145"/>
    <mergeCell ref="P146:Q146"/>
    <mergeCell ref="P189:Q189"/>
    <mergeCell ref="P46:Q46"/>
    <mergeCell ref="A248:B248"/>
    <mergeCell ref="A239:Q239"/>
    <mergeCell ref="A240:F240"/>
    <mergeCell ref="A241:B241"/>
    <mergeCell ref="A242:B242"/>
    <mergeCell ref="A243:B243"/>
    <mergeCell ref="A244:B244"/>
    <mergeCell ref="A245:B245"/>
    <mergeCell ref="A246:B246"/>
    <mergeCell ref="A247:B247"/>
    <mergeCell ref="G238:I238"/>
    <mergeCell ref="J238:L238"/>
    <mergeCell ref="Q237:Q238"/>
    <mergeCell ref="P220:Q220"/>
    <mergeCell ref="A237:F238"/>
    <mergeCell ref="P50:Q50"/>
    <mergeCell ref="P56:Q56"/>
  </mergeCells>
  <dataValidations count="6">
    <dataValidation type="list" operator="equal" allowBlank="1" sqref="V133:V134 V164:V172 V175:V177">
      <formula1>"carabine,pistolet,arbalète,obusier,"</formula1>
    </dataValidation>
    <dataValidation type="list" operator="equal" allowBlank="1" sqref="V178:V179 V174">
      <formula1>"carabine,pistolet,"</formula1>
    </dataValidation>
    <dataValidation type="list" operator="equal" allowBlank="1" sqref="E219 E122">
      <formula1>"carabine,pistolet,,"</formula1>
    </dataValidation>
    <dataValidation type="list" operator="equal" allowBlank="1" sqref="D115:D122 D50 D197:D203 D91:D111">
      <formula1>"CG,Je,Da,Pro,Hon,Exc"</formula1>
    </dataValidation>
    <dataValidation type="list" operator="equal" allowBlank="1" sqref="E50 E91:E111 F152 E164:E179 E115:E121 E207:E218 E54:E83 E39:E48">
      <formula1>"Carabine,Pistolet"</formula1>
    </dataValidation>
    <dataValidation type="list" operator="equal" allowBlank="1" sqref="E19 D7:D19">
      <formula1>"DPro,DHon,DExc,D3,HPro,HHon,HExc"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C3" sqref="C3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6" width="8.28125" style="1" customWidth="1"/>
    <col min="7" max="8" width="17.14062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596"/>
      <c r="B1" s="597"/>
      <c r="C1" s="600" t="s">
        <v>14</v>
      </c>
      <c r="D1" s="601"/>
      <c r="E1" s="601"/>
      <c r="F1" s="601"/>
      <c r="G1" s="601"/>
      <c r="H1" s="601"/>
      <c r="I1" s="601"/>
      <c r="J1" s="601"/>
      <c r="K1" s="601"/>
      <c r="L1" s="602"/>
    </row>
    <row r="2" spans="1:12" ht="37.5" customHeight="1">
      <c r="A2" s="598"/>
      <c r="B2" s="599"/>
      <c r="C2" s="603" t="s">
        <v>280</v>
      </c>
      <c r="D2" s="603"/>
      <c r="E2" s="472">
        <v>3</v>
      </c>
      <c r="F2" s="473" t="s">
        <v>512</v>
      </c>
      <c r="G2" s="471" t="s">
        <v>120</v>
      </c>
      <c r="H2" s="471" t="s">
        <v>232</v>
      </c>
      <c r="I2" s="603" t="s">
        <v>723</v>
      </c>
      <c r="J2" s="603"/>
      <c r="K2" s="603"/>
      <c r="L2" s="603"/>
    </row>
    <row r="3" spans="1:12" s="162" customFormat="1" ht="21">
      <c r="A3" s="595" t="s">
        <v>277</v>
      </c>
      <c r="B3" s="595"/>
      <c r="C3" s="477" t="s">
        <v>274</v>
      </c>
      <c r="D3" s="604" t="s">
        <v>27</v>
      </c>
      <c r="E3" s="606"/>
      <c r="F3" s="607">
        <v>45263</v>
      </c>
      <c r="G3" s="606"/>
      <c r="H3" s="21">
        <f>SUM('SERIE 1'!H3)</f>
        <v>2023</v>
      </c>
      <c r="I3" s="604" t="s">
        <v>278</v>
      </c>
      <c r="J3" s="605"/>
      <c r="K3" s="605"/>
      <c r="L3" s="606"/>
    </row>
    <row r="4" spans="1:12" ht="31.5">
      <c r="A4" s="18"/>
      <c r="B4" s="19" t="s">
        <v>0</v>
      </c>
      <c r="C4" s="19" t="s">
        <v>1</v>
      </c>
      <c r="D4" s="19" t="s">
        <v>2</v>
      </c>
      <c r="E4" s="19" t="s">
        <v>3</v>
      </c>
      <c r="F4" s="19" t="s">
        <v>279</v>
      </c>
      <c r="G4" s="19" t="s">
        <v>122</v>
      </c>
      <c r="H4" s="19" t="s">
        <v>121</v>
      </c>
      <c r="I4" s="611" t="s">
        <v>280</v>
      </c>
      <c r="J4" s="612"/>
      <c r="K4" s="613" t="s">
        <v>12</v>
      </c>
      <c r="L4" s="614"/>
    </row>
    <row r="5" spans="1:12" ht="22.5" customHeight="1">
      <c r="A5" s="16">
        <v>1</v>
      </c>
      <c r="B5" s="231" t="s">
        <v>81</v>
      </c>
      <c r="C5" s="38" t="s">
        <v>492</v>
      </c>
      <c r="D5" s="131" t="s">
        <v>319</v>
      </c>
      <c r="E5" s="43" t="s">
        <v>254</v>
      </c>
      <c r="F5" s="226" t="s">
        <v>725</v>
      </c>
      <c r="G5" s="296"/>
      <c r="H5" s="296"/>
      <c r="I5" s="593"/>
      <c r="J5" s="594"/>
      <c r="K5" s="609"/>
      <c r="L5" s="610"/>
    </row>
    <row r="6" spans="1:12" ht="22.5" customHeight="1">
      <c r="A6" s="16">
        <v>2</v>
      </c>
      <c r="B6" s="40" t="s">
        <v>615</v>
      </c>
      <c r="C6" s="41" t="s">
        <v>616</v>
      </c>
      <c r="D6" s="42" t="s">
        <v>323</v>
      </c>
      <c r="E6" s="43" t="s">
        <v>617</v>
      </c>
      <c r="F6" s="225" t="s">
        <v>725</v>
      </c>
      <c r="G6" s="303"/>
      <c r="H6" s="296"/>
      <c r="I6" s="593"/>
      <c r="J6" s="594"/>
      <c r="K6" s="609"/>
      <c r="L6" s="610"/>
    </row>
    <row r="7" spans="1:12" ht="22.5" customHeight="1">
      <c r="A7" s="16">
        <v>3</v>
      </c>
      <c r="B7" s="40" t="s">
        <v>479</v>
      </c>
      <c r="C7" s="41" t="s">
        <v>480</v>
      </c>
      <c r="D7" s="42" t="s">
        <v>323</v>
      </c>
      <c r="E7" s="43" t="s">
        <v>250</v>
      </c>
      <c r="F7" s="228" t="s">
        <v>725</v>
      </c>
      <c r="G7" s="296"/>
      <c r="H7" s="296"/>
      <c r="I7" s="593"/>
      <c r="J7" s="594"/>
      <c r="K7" s="609"/>
      <c r="L7" s="610"/>
    </row>
    <row r="8" spans="1:12" ht="22.5" customHeight="1">
      <c r="A8" s="16">
        <v>4</v>
      </c>
      <c r="B8" s="40" t="s">
        <v>181</v>
      </c>
      <c r="C8" s="41" t="s">
        <v>503</v>
      </c>
      <c r="D8" s="42" t="s">
        <v>299</v>
      </c>
      <c r="E8" s="43" t="s">
        <v>259</v>
      </c>
      <c r="F8" s="225" t="s">
        <v>725</v>
      </c>
      <c r="G8" s="296"/>
      <c r="H8" s="296"/>
      <c r="I8" s="593"/>
      <c r="J8" s="594"/>
      <c r="K8" s="609"/>
      <c r="L8" s="610"/>
    </row>
    <row r="9" spans="1:12" ht="22.5" customHeight="1">
      <c r="A9" s="16">
        <v>5</v>
      </c>
      <c r="B9" s="40" t="s">
        <v>550</v>
      </c>
      <c r="C9" s="41" t="s">
        <v>551</v>
      </c>
      <c r="D9" s="42" t="s">
        <v>304</v>
      </c>
      <c r="E9" s="43" t="s">
        <v>433</v>
      </c>
      <c r="F9" s="225" t="s">
        <v>725</v>
      </c>
      <c r="G9" s="296"/>
      <c r="H9" s="296"/>
      <c r="I9" s="593"/>
      <c r="J9" s="594"/>
      <c r="K9" s="609"/>
      <c r="L9" s="610"/>
    </row>
    <row r="10" spans="1:12" ht="22.5" customHeight="1">
      <c r="A10" s="16">
        <v>6</v>
      </c>
      <c r="B10" s="40" t="s">
        <v>518</v>
      </c>
      <c r="C10" s="41" t="s">
        <v>464</v>
      </c>
      <c r="D10" s="42" t="s">
        <v>330</v>
      </c>
      <c r="E10" s="43" t="s">
        <v>254</v>
      </c>
      <c r="F10" s="225" t="s">
        <v>725</v>
      </c>
      <c r="G10" s="296"/>
      <c r="H10" s="296"/>
      <c r="I10" s="593"/>
      <c r="J10" s="594"/>
      <c r="K10" s="609"/>
      <c r="L10" s="610"/>
    </row>
    <row r="11" spans="1:12" ht="22.5" customHeight="1">
      <c r="A11" s="16">
        <v>7</v>
      </c>
      <c r="B11" s="41" t="s">
        <v>224</v>
      </c>
      <c r="C11" s="41" t="s">
        <v>599</v>
      </c>
      <c r="D11" s="42" t="s">
        <v>330</v>
      </c>
      <c r="E11" s="43" t="s">
        <v>515</v>
      </c>
      <c r="F11" s="225" t="s">
        <v>725</v>
      </c>
      <c r="G11" s="296"/>
      <c r="H11" s="296"/>
      <c r="I11" s="593"/>
      <c r="J11" s="594"/>
      <c r="K11" s="609"/>
      <c r="L11" s="610"/>
    </row>
    <row r="12" spans="1:12" ht="22.5" customHeight="1">
      <c r="A12" s="16">
        <v>8</v>
      </c>
      <c r="B12" s="41"/>
      <c r="C12" s="41"/>
      <c r="D12" s="42"/>
      <c r="E12" s="43"/>
      <c r="F12" s="225"/>
      <c r="G12" s="296"/>
      <c r="H12" s="296"/>
      <c r="I12" s="593"/>
      <c r="J12" s="594"/>
      <c r="K12" s="609"/>
      <c r="L12" s="610"/>
    </row>
    <row r="13" spans="1:12" ht="22.5" customHeight="1">
      <c r="A13" s="16">
        <v>9</v>
      </c>
      <c r="B13" s="114"/>
      <c r="C13" s="109"/>
      <c r="D13" s="111"/>
      <c r="E13" s="112"/>
      <c r="F13" s="227"/>
      <c r="G13" s="296"/>
      <c r="H13" s="296"/>
      <c r="I13" s="593"/>
      <c r="J13" s="594"/>
      <c r="K13" s="609"/>
      <c r="L13" s="610"/>
    </row>
    <row r="14" spans="1:12" ht="22.5" customHeight="1">
      <c r="A14" s="16">
        <v>10</v>
      </c>
      <c r="B14" s="232" t="s">
        <v>376</v>
      </c>
      <c r="C14" s="110" t="s">
        <v>377</v>
      </c>
      <c r="D14" s="233" t="s">
        <v>330</v>
      </c>
      <c r="E14" s="234" t="s">
        <v>254</v>
      </c>
      <c r="F14" s="225" t="s">
        <v>726</v>
      </c>
      <c r="G14" s="296"/>
      <c r="H14" s="296"/>
      <c r="I14" s="593"/>
      <c r="J14" s="594"/>
      <c r="K14" s="609"/>
      <c r="L14" s="610"/>
    </row>
    <row r="15" spans="1:12" ht="22.5" customHeight="1">
      <c r="A15" s="16">
        <v>11</v>
      </c>
      <c r="B15" s="232" t="s">
        <v>414</v>
      </c>
      <c r="C15" s="110" t="s">
        <v>415</v>
      </c>
      <c r="D15" s="233" t="s">
        <v>330</v>
      </c>
      <c r="E15" s="234" t="s">
        <v>254</v>
      </c>
      <c r="F15" s="225" t="s">
        <v>726</v>
      </c>
      <c r="G15" s="296"/>
      <c r="H15" s="296"/>
      <c r="I15" s="593"/>
      <c r="J15" s="594"/>
      <c r="K15" s="609"/>
      <c r="L15" s="610"/>
    </row>
    <row r="16" spans="1:12" ht="22.5" customHeight="1">
      <c r="A16" s="16">
        <v>12</v>
      </c>
      <c r="B16" s="232" t="s">
        <v>518</v>
      </c>
      <c r="C16" s="110" t="s">
        <v>262</v>
      </c>
      <c r="D16" s="233" t="s">
        <v>330</v>
      </c>
      <c r="E16" s="234" t="s">
        <v>437</v>
      </c>
      <c r="F16" s="225" t="s">
        <v>726</v>
      </c>
      <c r="G16" s="296"/>
      <c r="H16" s="296"/>
      <c r="I16" s="593"/>
      <c r="J16" s="594"/>
      <c r="K16" s="139"/>
      <c r="L16" s="140"/>
    </row>
    <row r="17" spans="1:12" ht="22.5" customHeight="1">
      <c r="A17" s="16">
        <v>13</v>
      </c>
      <c r="B17" s="232" t="s">
        <v>552</v>
      </c>
      <c r="C17" s="110" t="s">
        <v>553</v>
      </c>
      <c r="D17" s="233" t="s">
        <v>304</v>
      </c>
      <c r="E17" s="234" t="s">
        <v>433</v>
      </c>
      <c r="F17" s="225" t="s">
        <v>726</v>
      </c>
      <c r="G17" s="296"/>
      <c r="H17" s="296"/>
      <c r="I17" s="593"/>
      <c r="J17" s="594"/>
      <c r="K17" s="609"/>
      <c r="L17" s="610"/>
    </row>
    <row r="18" spans="1:12" ht="22.5" customHeight="1">
      <c r="A18" s="16">
        <v>14</v>
      </c>
      <c r="B18" s="235" t="s">
        <v>574</v>
      </c>
      <c r="C18" s="117" t="s">
        <v>575</v>
      </c>
      <c r="D18" s="236" t="s">
        <v>310</v>
      </c>
      <c r="E18" s="117" t="s">
        <v>515</v>
      </c>
      <c r="F18" s="225" t="s">
        <v>726</v>
      </c>
      <c r="G18" s="296"/>
      <c r="H18" s="296"/>
      <c r="I18" s="593"/>
      <c r="J18" s="594"/>
      <c r="K18" s="609"/>
      <c r="L18" s="610"/>
    </row>
    <row r="19" spans="1:12" ht="22.5" customHeight="1">
      <c r="A19" s="16">
        <v>15</v>
      </c>
      <c r="B19" s="235" t="s">
        <v>391</v>
      </c>
      <c r="C19" s="117" t="s">
        <v>392</v>
      </c>
      <c r="D19" s="236" t="s">
        <v>310</v>
      </c>
      <c r="E19" s="117" t="s">
        <v>250</v>
      </c>
      <c r="F19" s="225" t="s">
        <v>726</v>
      </c>
      <c r="G19" s="296"/>
      <c r="H19" s="296"/>
      <c r="I19" s="593"/>
      <c r="J19" s="594"/>
      <c r="K19" s="609"/>
      <c r="L19" s="610"/>
    </row>
    <row r="20" spans="1:12" ht="22.5" customHeight="1">
      <c r="A20" s="16">
        <v>16</v>
      </c>
      <c r="B20" s="235" t="s">
        <v>576</v>
      </c>
      <c r="C20" s="117" t="s">
        <v>607</v>
      </c>
      <c r="D20" s="236" t="s">
        <v>310</v>
      </c>
      <c r="E20" s="117" t="s">
        <v>515</v>
      </c>
      <c r="F20" s="225" t="s">
        <v>726</v>
      </c>
      <c r="G20" s="296"/>
      <c r="H20" s="296"/>
      <c r="I20" s="593"/>
      <c r="J20" s="594"/>
      <c r="K20" s="609"/>
      <c r="L20" s="610"/>
    </row>
    <row r="21" spans="1:12" ht="22.5" customHeight="1">
      <c r="A21" s="16">
        <v>17</v>
      </c>
      <c r="B21" s="232" t="s">
        <v>626</v>
      </c>
      <c r="C21" s="110" t="s">
        <v>627</v>
      </c>
      <c r="D21" s="233" t="s">
        <v>320</v>
      </c>
      <c r="E21" s="234" t="s">
        <v>515</v>
      </c>
      <c r="F21" s="225" t="s">
        <v>726</v>
      </c>
      <c r="G21" s="296"/>
      <c r="H21" s="296"/>
      <c r="I21" s="593"/>
      <c r="J21" s="594"/>
      <c r="K21" s="609"/>
      <c r="L21" s="610"/>
    </row>
    <row r="22" spans="1:12" ht="22.5" customHeight="1">
      <c r="A22" s="16">
        <v>18</v>
      </c>
      <c r="B22" s="110" t="s">
        <v>564</v>
      </c>
      <c r="C22" s="110" t="s">
        <v>565</v>
      </c>
      <c r="D22" s="233" t="s">
        <v>320</v>
      </c>
      <c r="E22" s="234" t="s">
        <v>254</v>
      </c>
      <c r="F22" s="225" t="s">
        <v>726</v>
      </c>
      <c r="G22" s="296"/>
      <c r="H22" s="296"/>
      <c r="I22" s="593"/>
      <c r="J22" s="594"/>
      <c r="K22" s="609"/>
      <c r="L22" s="610"/>
    </row>
    <row r="23" spans="1:12" ht="22.5" customHeight="1">
      <c r="A23" s="16">
        <v>19</v>
      </c>
      <c r="B23" s="254" t="s">
        <v>100</v>
      </c>
      <c r="C23" s="255" t="s">
        <v>660</v>
      </c>
      <c r="D23" s="256" t="s">
        <v>319</v>
      </c>
      <c r="E23" s="234" t="s">
        <v>254</v>
      </c>
      <c r="F23" s="225" t="s">
        <v>726</v>
      </c>
      <c r="G23" s="296"/>
      <c r="H23" s="296"/>
      <c r="I23" s="593"/>
      <c r="J23" s="594"/>
      <c r="K23" s="609"/>
      <c r="L23" s="610"/>
    </row>
    <row r="24" spans="1:12" ht="22.5" customHeight="1">
      <c r="A24" s="16">
        <v>20</v>
      </c>
      <c r="B24" s="114"/>
      <c r="C24" s="109"/>
      <c r="D24" s="111"/>
      <c r="E24" s="112"/>
      <c r="F24" s="225"/>
      <c r="G24" s="296"/>
      <c r="H24" s="296"/>
      <c r="I24" s="593"/>
      <c r="J24" s="594"/>
      <c r="K24" s="617"/>
      <c r="L24" s="617"/>
    </row>
  </sheetData>
  <sheetProtection/>
  <mergeCells count="49">
    <mergeCell ref="K23:L23"/>
    <mergeCell ref="K24:L24"/>
    <mergeCell ref="K19:L19"/>
    <mergeCell ref="K20:L20"/>
    <mergeCell ref="K21:L21"/>
    <mergeCell ref="K22:L22"/>
    <mergeCell ref="K13:L13"/>
    <mergeCell ref="K14:L14"/>
    <mergeCell ref="K15:L15"/>
    <mergeCell ref="K17:L17"/>
    <mergeCell ref="K18:L18"/>
    <mergeCell ref="K8:L8"/>
    <mergeCell ref="K9:L9"/>
    <mergeCell ref="K10:L10"/>
    <mergeCell ref="K11:L11"/>
    <mergeCell ref="K12:L12"/>
    <mergeCell ref="K4:L4"/>
    <mergeCell ref="K5:L5"/>
    <mergeCell ref="K6:L6"/>
    <mergeCell ref="K7:L7"/>
    <mergeCell ref="A1:B2"/>
    <mergeCell ref="C1:L1"/>
    <mergeCell ref="A3:B3"/>
    <mergeCell ref="I2:L2"/>
    <mergeCell ref="D3:E3"/>
    <mergeCell ref="I4:J4"/>
    <mergeCell ref="I3:L3"/>
    <mergeCell ref="C2:D2"/>
    <mergeCell ref="I5:J5"/>
    <mergeCell ref="I6:J6"/>
    <mergeCell ref="I7:J7"/>
    <mergeCell ref="F3:G3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23:J23"/>
    <mergeCell ref="I24:J24"/>
    <mergeCell ref="I18:J18"/>
    <mergeCell ref="I19:J19"/>
    <mergeCell ref="I20:J20"/>
    <mergeCell ref="I21:J21"/>
    <mergeCell ref="I22:J22"/>
  </mergeCells>
  <dataValidations count="1">
    <dataValidation type="list" operator="equal" allowBlank="1" sqref="E5:E24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F50"/>
  <sheetViews>
    <sheetView zoomScalePageLayoutView="0" workbookViewId="0" topLeftCell="A1">
      <selection activeCell="I26" sqref="I26"/>
    </sheetView>
  </sheetViews>
  <sheetFormatPr defaultColWidth="11.421875" defaultRowHeight="15"/>
  <cols>
    <col min="1" max="1" width="5.7109375" style="2" customWidth="1"/>
    <col min="2" max="3" width="18.57421875" style="1" customWidth="1"/>
    <col min="4" max="5" width="15.7109375" style="1" customWidth="1"/>
    <col min="6" max="6" width="25.7109375" style="1" customWidth="1"/>
  </cols>
  <sheetData>
    <row r="4" spans="2:3" ht="15">
      <c r="B4" s="8"/>
      <c r="C4" s="8"/>
    </row>
    <row r="5" spans="1:6" ht="15.75">
      <c r="A5" s="486"/>
      <c r="B5" s="6" t="s">
        <v>0</v>
      </c>
      <c r="C5" s="6" t="s">
        <v>2</v>
      </c>
      <c r="D5" s="6" t="s">
        <v>9</v>
      </c>
      <c r="E5" s="486" t="s">
        <v>11</v>
      </c>
      <c r="F5" s="486" t="s">
        <v>12</v>
      </c>
    </row>
    <row r="6" spans="1:6" ht="15.75">
      <c r="A6" s="486"/>
      <c r="B6" s="6" t="s">
        <v>1</v>
      </c>
      <c r="C6" s="6" t="s">
        <v>3</v>
      </c>
      <c r="D6" s="6" t="s">
        <v>10</v>
      </c>
      <c r="E6" s="486"/>
      <c r="F6" s="486"/>
    </row>
    <row r="7" spans="1:6" ht="15">
      <c r="A7" s="623">
        <v>1</v>
      </c>
      <c r="B7" s="5"/>
      <c r="C7" s="5"/>
      <c r="D7" s="5"/>
      <c r="E7" s="626"/>
      <c r="F7" s="626"/>
    </row>
    <row r="8" spans="1:6" ht="15">
      <c r="A8" s="623"/>
      <c r="B8" s="5"/>
      <c r="C8" s="5"/>
      <c r="D8" s="5"/>
      <c r="E8" s="626"/>
      <c r="F8" s="626"/>
    </row>
    <row r="9" spans="1:6" ht="15">
      <c r="A9" s="623">
        <v>2</v>
      </c>
      <c r="B9" s="3"/>
      <c r="C9" s="3"/>
      <c r="D9" s="3"/>
      <c r="E9" s="623"/>
      <c r="F9" s="623"/>
    </row>
    <row r="10" spans="1:6" ht="15">
      <c r="A10" s="623"/>
      <c r="B10" s="3"/>
      <c r="C10" s="3"/>
      <c r="D10" s="3"/>
      <c r="E10" s="623"/>
      <c r="F10" s="623"/>
    </row>
    <row r="11" spans="1:6" ht="15">
      <c r="A11" s="623">
        <v>3</v>
      </c>
      <c r="B11" s="5"/>
      <c r="C11" s="5"/>
      <c r="D11" s="5"/>
      <c r="E11" s="626"/>
      <c r="F11" s="626"/>
    </row>
    <row r="12" spans="1:6" ht="15">
      <c r="A12" s="623"/>
      <c r="B12" s="5"/>
      <c r="C12" s="5"/>
      <c r="D12" s="5"/>
      <c r="E12" s="626"/>
      <c r="F12" s="626"/>
    </row>
    <row r="13" spans="1:6" ht="15">
      <c r="A13" s="623">
        <v>4</v>
      </c>
      <c r="B13" s="3"/>
      <c r="C13" s="3"/>
      <c r="D13" s="3"/>
      <c r="E13" s="623"/>
      <c r="F13" s="623"/>
    </row>
    <row r="14" spans="1:6" ht="15">
      <c r="A14" s="623"/>
      <c r="B14" s="3"/>
      <c r="C14" s="3"/>
      <c r="D14" s="3"/>
      <c r="E14" s="623"/>
      <c r="F14" s="623"/>
    </row>
    <row r="15" spans="1:6" ht="15">
      <c r="A15" s="623">
        <v>5</v>
      </c>
      <c r="B15" s="5"/>
      <c r="C15" s="5"/>
      <c r="D15" s="5"/>
      <c r="E15" s="626"/>
      <c r="F15" s="626"/>
    </row>
    <row r="16" spans="1:6" ht="15">
      <c r="A16" s="623"/>
      <c r="B16" s="5"/>
      <c r="C16" s="5"/>
      <c r="D16" s="5"/>
      <c r="E16" s="626"/>
      <c r="F16" s="626"/>
    </row>
    <row r="17" spans="1:6" ht="15">
      <c r="A17" s="623">
        <v>6</v>
      </c>
      <c r="B17" s="3"/>
      <c r="C17" s="3"/>
      <c r="D17" s="3"/>
      <c r="E17" s="623"/>
      <c r="F17" s="623"/>
    </row>
    <row r="18" spans="1:6" ht="15">
      <c r="A18" s="623"/>
      <c r="B18" s="3"/>
      <c r="C18" s="3"/>
      <c r="D18" s="3"/>
      <c r="E18" s="623"/>
      <c r="F18" s="623"/>
    </row>
    <row r="19" spans="1:6" ht="15">
      <c r="A19" s="623">
        <v>7</v>
      </c>
      <c r="B19" s="5"/>
      <c r="C19" s="5"/>
      <c r="D19" s="5"/>
      <c r="E19" s="626"/>
      <c r="F19" s="626"/>
    </row>
    <row r="20" spans="1:6" ht="15">
      <c r="A20" s="623"/>
      <c r="B20" s="5"/>
      <c r="C20" s="5"/>
      <c r="D20" s="5"/>
      <c r="E20" s="626"/>
      <c r="F20" s="626"/>
    </row>
    <row r="21" spans="1:6" ht="15">
      <c r="A21" s="623">
        <v>8</v>
      </c>
      <c r="B21" s="3"/>
      <c r="C21" s="3"/>
      <c r="D21" s="3"/>
      <c r="E21" s="623"/>
      <c r="F21" s="623"/>
    </row>
    <row r="22" spans="1:6" ht="15">
      <c r="A22" s="623"/>
      <c r="B22" s="3"/>
      <c r="C22" s="3"/>
      <c r="D22" s="3"/>
      <c r="E22" s="623"/>
      <c r="F22" s="623"/>
    </row>
    <row r="23" spans="1:6" ht="15">
      <c r="A23" s="623">
        <v>9</v>
      </c>
      <c r="B23" s="5"/>
      <c r="C23" s="5"/>
      <c r="D23" s="5"/>
      <c r="E23" s="626"/>
      <c r="F23" s="626"/>
    </row>
    <row r="24" spans="1:6" ht="15">
      <c r="A24" s="623"/>
      <c r="B24" s="5"/>
      <c r="C24" s="5"/>
      <c r="D24" s="5"/>
      <c r="E24" s="626"/>
      <c r="F24" s="626"/>
    </row>
    <row r="25" spans="1:6" ht="15">
      <c r="A25" s="623">
        <v>10</v>
      </c>
      <c r="B25" s="3"/>
      <c r="C25" s="3"/>
      <c r="D25" s="3"/>
      <c r="E25" s="623"/>
      <c r="F25" s="623"/>
    </row>
    <row r="26" spans="1:6" ht="15">
      <c r="A26" s="623"/>
      <c r="B26" s="3"/>
      <c r="C26" s="3"/>
      <c r="D26" s="3"/>
      <c r="E26" s="623"/>
      <c r="F26" s="623"/>
    </row>
    <row r="27" spans="1:6" ht="15">
      <c r="A27" s="623">
        <v>11</v>
      </c>
      <c r="B27" s="5"/>
      <c r="C27" s="5"/>
      <c r="D27" s="5"/>
      <c r="E27" s="626"/>
      <c r="F27" s="626"/>
    </row>
    <row r="28" spans="1:6" ht="15">
      <c r="A28" s="623"/>
      <c r="B28" s="5"/>
      <c r="C28" s="5"/>
      <c r="D28" s="5"/>
      <c r="E28" s="626"/>
      <c r="F28" s="626"/>
    </row>
    <row r="29" spans="1:6" ht="15">
      <c r="A29" s="623">
        <v>12</v>
      </c>
      <c r="B29" s="3"/>
      <c r="C29" s="3"/>
      <c r="D29" s="3"/>
      <c r="E29" s="623"/>
      <c r="F29" s="623"/>
    </row>
    <row r="30" spans="1:6" ht="15">
      <c r="A30" s="623"/>
      <c r="B30" s="3"/>
      <c r="C30" s="3"/>
      <c r="D30" s="3"/>
      <c r="E30" s="623"/>
      <c r="F30" s="623"/>
    </row>
    <row r="31" spans="1:6" ht="15">
      <c r="A31" s="623">
        <v>13</v>
      </c>
      <c r="B31" s="5"/>
      <c r="C31" s="5"/>
      <c r="D31" s="5"/>
      <c r="E31" s="626"/>
      <c r="F31" s="626"/>
    </row>
    <row r="32" spans="1:6" ht="15">
      <c r="A32" s="623"/>
      <c r="B32" s="5"/>
      <c r="C32" s="5"/>
      <c r="D32" s="5"/>
      <c r="E32" s="626"/>
      <c r="F32" s="626"/>
    </row>
    <row r="33" spans="1:6" ht="15">
      <c r="A33" s="623">
        <v>14</v>
      </c>
      <c r="B33" s="3"/>
      <c r="C33" s="3"/>
      <c r="D33" s="3"/>
      <c r="E33" s="623"/>
      <c r="F33" s="623"/>
    </row>
    <row r="34" spans="1:6" ht="15">
      <c r="A34" s="623"/>
      <c r="B34" s="3"/>
      <c r="C34" s="3"/>
      <c r="D34" s="3"/>
      <c r="E34" s="623"/>
      <c r="F34" s="623"/>
    </row>
    <row r="35" spans="1:6" ht="15">
      <c r="A35" s="623">
        <v>15</v>
      </c>
      <c r="B35" s="5"/>
      <c r="C35" s="5"/>
      <c r="D35" s="5"/>
      <c r="E35" s="626"/>
      <c r="F35" s="626"/>
    </row>
    <row r="36" spans="1:6" ht="15">
      <c r="A36" s="623"/>
      <c r="B36" s="5"/>
      <c r="C36" s="5"/>
      <c r="D36" s="5"/>
      <c r="E36" s="626"/>
      <c r="F36" s="626"/>
    </row>
    <row r="37" spans="1:6" ht="15">
      <c r="A37" s="623">
        <v>16</v>
      </c>
      <c r="B37" s="3"/>
      <c r="C37" s="3"/>
      <c r="D37" s="3"/>
      <c r="E37" s="623"/>
      <c r="F37" s="623"/>
    </row>
    <row r="38" spans="1:6" ht="15">
      <c r="A38" s="623"/>
      <c r="B38" s="3"/>
      <c r="C38" s="3"/>
      <c r="D38" s="3"/>
      <c r="E38" s="623"/>
      <c r="F38" s="623"/>
    </row>
    <row r="39" spans="1:6" ht="15">
      <c r="A39" s="623">
        <v>17</v>
      </c>
      <c r="B39" s="5"/>
      <c r="C39" s="5"/>
      <c r="D39" s="5"/>
      <c r="E39" s="626"/>
      <c r="F39" s="626"/>
    </row>
    <row r="40" spans="1:6" ht="15">
      <c r="A40" s="623"/>
      <c r="B40" s="5"/>
      <c r="C40" s="5"/>
      <c r="D40" s="5"/>
      <c r="E40" s="626"/>
      <c r="F40" s="626"/>
    </row>
    <row r="41" spans="1:6" ht="15">
      <c r="A41" s="623">
        <v>18</v>
      </c>
      <c r="B41" s="3"/>
      <c r="C41" s="3"/>
      <c r="D41" s="3"/>
      <c r="E41" s="623"/>
      <c r="F41" s="623"/>
    </row>
    <row r="42" spans="1:6" ht="15">
      <c r="A42" s="623"/>
      <c r="B42" s="3"/>
      <c r="C42" s="3"/>
      <c r="D42" s="3"/>
      <c r="E42" s="623"/>
      <c r="F42" s="623"/>
    </row>
    <row r="43" spans="1:6" ht="15">
      <c r="A43" s="623">
        <v>19</v>
      </c>
      <c r="B43" s="5"/>
      <c r="C43" s="5"/>
      <c r="D43" s="5"/>
      <c r="E43" s="626"/>
      <c r="F43" s="626"/>
    </row>
    <row r="44" spans="1:6" ht="15">
      <c r="A44" s="623"/>
      <c r="B44" s="5"/>
      <c r="C44" s="5"/>
      <c r="D44" s="5"/>
      <c r="E44" s="626"/>
      <c r="F44" s="626"/>
    </row>
    <row r="45" spans="1:6" ht="15">
      <c r="A45" s="623">
        <v>20</v>
      </c>
      <c r="B45" s="3"/>
      <c r="C45" s="3"/>
      <c r="D45" s="3"/>
      <c r="E45" s="623"/>
      <c r="F45" s="623"/>
    </row>
    <row r="46" spans="1:6" ht="15">
      <c r="A46" s="623"/>
      <c r="B46" s="3"/>
      <c r="C46" s="3"/>
      <c r="D46" s="3"/>
      <c r="E46" s="623"/>
      <c r="F46" s="623"/>
    </row>
    <row r="47" spans="1:6" ht="15">
      <c r="A47" s="623">
        <v>21</v>
      </c>
      <c r="B47" s="5"/>
      <c r="C47" s="5"/>
      <c r="D47" s="5"/>
      <c r="E47" s="626"/>
      <c r="F47" s="626"/>
    </row>
    <row r="48" spans="1:6" ht="15">
      <c r="A48" s="623"/>
      <c r="B48" s="5"/>
      <c r="C48" s="5"/>
      <c r="D48" s="5"/>
      <c r="E48" s="626"/>
      <c r="F48" s="626"/>
    </row>
    <row r="49" spans="1:6" ht="15">
      <c r="A49" s="623"/>
      <c r="B49" s="3"/>
      <c r="C49" s="3"/>
      <c r="D49" s="3"/>
      <c r="E49" s="623"/>
      <c r="F49" s="623"/>
    </row>
    <row r="50" spans="1:6" ht="15">
      <c r="A50" s="623"/>
      <c r="B50" s="3"/>
      <c r="C50" s="3"/>
      <c r="D50" s="3"/>
      <c r="E50" s="623"/>
      <c r="F50" s="623"/>
    </row>
  </sheetData>
  <sheetProtection/>
  <mergeCells count="69">
    <mergeCell ref="A5:A6"/>
    <mergeCell ref="E5:E6"/>
    <mergeCell ref="F5:F6"/>
    <mergeCell ref="A7:A8"/>
    <mergeCell ref="E7:E8"/>
    <mergeCell ref="F7:F8"/>
    <mergeCell ref="A9:A10"/>
    <mergeCell ref="E9:E10"/>
    <mergeCell ref="F9:F10"/>
    <mergeCell ref="A11:A12"/>
    <mergeCell ref="E11:E12"/>
    <mergeCell ref="F11:F12"/>
    <mergeCell ref="A13:A14"/>
    <mergeCell ref="E13:E14"/>
    <mergeCell ref="F13:F14"/>
    <mergeCell ref="A15:A16"/>
    <mergeCell ref="E15:E16"/>
    <mergeCell ref="F15:F16"/>
    <mergeCell ref="A17:A18"/>
    <mergeCell ref="E17:E18"/>
    <mergeCell ref="F17:F18"/>
    <mergeCell ref="A19:A20"/>
    <mergeCell ref="E19:E20"/>
    <mergeCell ref="F19:F20"/>
    <mergeCell ref="A21:A22"/>
    <mergeCell ref="E21:E22"/>
    <mergeCell ref="F21:F22"/>
    <mergeCell ref="A23:A24"/>
    <mergeCell ref="E23:E24"/>
    <mergeCell ref="F23:F24"/>
    <mergeCell ref="A25:A26"/>
    <mergeCell ref="E25:E26"/>
    <mergeCell ref="F25:F26"/>
    <mergeCell ref="A27:A28"/>
    <mergeCell ref="E27:E28"/>
    <mergeCell ref="F27:F28"/>
    <mergeCell ref="A29:A30"/>
    <mergeCell ref="E29:E30"/>
    <mergeCell ref="F29:F30"/>
    <mergeCell ref="A31:A32"/>
    <mergeCell ref="E31:E32"/>
    <mergeCell ref="F31:F32"/>
    <mergeCell ref="A33:A34"/>
    <mergeCell ref="E33:E34"/>
    <mergeCell ref="F33:F34"/>
    <mergeCell ref="A35:A36"/>
    <mergeCell ref="E35:E36"/>
    <mergeCell ref="F35:F36"/>
    <mergeCell ref="A37:A38"/>
    <mergeCell ref="E37:E38"/>
    <mergeCell ref="F37:F38"/>
    <mergeCell ref="A39:A40"/>
    <mergeCell ref="E39:E40"/>
    <mergeCell ref="F39:F40"/>
    <mergeCell ref="A41:A42"/>
    <mergeCell ref="E41:E42"/>
    <mergeCell ref="F41:F42"/>
    <mergeCell ref="A43:A44"/>
    <mergeCell ref="E43:E44"/>
    <mergeCell ref="F43:F44"/>
    <mergeCell ref="A49:A50"/>
    <mergeCell ref="E49:E50"/>
    <mergeCell ref="F49:F50"/>
    <mergeCell ref="A45:A46"/>
    <mergeCell ref="E45:E46"/>
    <mergeCell ref="F45:F46"/>
    <mergeCell ref="A47:A48"/>
    <mergeCell ref="E47:E48"/>
    <mergeCell ref="F47:F4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03"/>
  <sheetViews>
    <sheetView zoomScalePageLayoutView="0" workbookViewId="0" topLeftCell="A56">
      <selection activeCell="A56" sqref="A1:S65536"/>
    </sheetView>
  </sheetViews>
  <sheetFormatPr defaultColWidth="11.421875" defaultRowHeight="15"/>
  <cols>
    <col min="1" max="2" width="18.57421875" style="1" customWidth="1"/>
    <col min="3" max="3" width="14.28125" style="1" customWidth="1"/>
    <col min="4" max="9" width="3.57421875" style="1" customWidth="1"/>
    <col min="10" max="11" width="18.57421875" style="1" customWidth="1"/>
    <col min="12" max="12" width="14.28125" style="1" customWidth="1"/>
    <col min="13" max="19" width="3.57421875" style="1" customWidth="1"/>
  </cols>
  <sheetData>
    <row r="1" spans="1:19" s="23" customFormat="1" ht="18.75">
      <c r="A1" s="21" t="s">
        <v>16</v>
      </c>
      <c r="B1" s="21" t="s">
        <v>124</v>
      </c>
      <c r="C1" s="569" t="s">
        <v>125</v>
      </c>
      <c r="D1" s="569"/>
      <c r="E1" s="569"/>
      <c r="F1" s="569"/>
      <c r="G1" s="569"/>
      <c r="H1" s="569"/>
      <c r="I1" s="21"/>
      <c r="J1" s="21" t="s">
        <v>15</v>
      </c>
      <c r="K1" s="21" t="s">
        <v>126</v>
      </c>
      <c r="L1" s="569" t="s">
        <v>123</v>
      </c>
      <c r="M1" s="569"/>
      <c r="N1" s="569"/>
      <c r="O1" s="569"/>
      <c r="P1" s="569"/>
      <c r="Q1" s="569"/>
      <c r="R1" s="569">
        <v>2017</v>
      </c>
      <c r="S1" s="569"/>
    </row>
    <row r="2" spans="1:19" s="27" customFormat="1" ht="15.75">
      <c r="A2" s="24" t="s">
        <v>82</v>
      </c>
      <c r="B2" s="28">
        <v>42798</v>
      </c>
      <c r="C2" s="25" t="s">
        <v>127</v>
      </c>
      <c r="D2" s="25">
        <v>1</v>
      </c>
      <c r="E2" s="637" t="s">
        <v>20</v>
      </c>
      <c r="F2" s="638"/>
      <c r="G2" s="638"/>
      <c r="H2" s="639"/>
      <c r="I2" s="26"/>
      <c r="J2" s="24" t="s">
        <v>82</v>
      </c>
      <c r="K2" s="28">
        <v>42798</v>
      </c>
      <c r="L2" s="637" t="s">
        <v>127</v>
      </c>
      <c r="M2" s="638"/>
      <c r="N2" s="639"/>
      <c r="O2" s="25">
        <v>2</v>
      </c>
      <c r="P2" s="637" t="s">
        <v>18</v>
      </c>
      <c r="Q2" s="638"/>
      <c r="R2" s="638"/>
      <c r="S2" s="639"/>
    </row>
    <row r="3" spans="1:19" ht="27.75">
      <c r="A3" s="6" t="s">
        <v>0</v>
      </c>
      <c r="B3" s="6" t="s">
        <v>1</v>
      </c>
      <c r="C3" s="6" t="s">
        <v>17</v>
      </c>
      <c r="D3" s="22" t="s">
        <v>3</v>
      </c>
      <c r="E3" s="22" t="s">
        <v>4</v>
      </c>
      <c r="F3" s="22" t="s">
        <v>8</v>
      </c>
      <c r="G3" s="22" t="s">
        <v>5</v>
      </c>
      <c r="H3" s="22" t="s">
        <v>6</v>
      </c>
      <c r="I3" s="22"/>
      <c r="J3" s="6" t="s">
        <v>0</v>
      </c>
      <c r="K3" s="6" t="s">
        <v>1</v>
      </c>
      <c r="L3" s="502" t="s">
        <v>17</v>
      </c>
      <c r="M3" s="643"/>
      <c r="N3" s="503"/>
      <c r="O3" s="22" t="s">
        <v>3</v>
      </c>
      <c r="P3" s="22" t="s">
        <v>4</v>
      </c>
      <c r="Q3" s="22" t="s">
        <v>8</v>
      </c>
      <c r="R3" s="22" t="s">
        <v>5</v>
      </c>
      <c r="S3" s="22" t="s">
        <v>6</v>
      </c>
    </row>
    <row r="4" spans="1:19" ht="18.75" customHeight="1">
      <c r="A4" s="5" t="s">
        <v>87</v>
      </c>
      <c r="B4" s="5" t="s">
        <v>88</v>
      </c>
      <c r="C4" s="5" t="s">
        <v>132</v>
      </c>
      <c r="D4" s="5" t="s">
        <v>35</v>
      </c>
      <c r="E4" s="5">
        <v>1</v>
      </c>
      <c r="F4" s="5"/>
      <c r="G4" s="5"/>
      <c r="H4" s="5"/>
      <c r="I4" s="5">
        <v>1</v>
      </c>
      <c r="J4" s="5" t="s">
        <v>83</v>
      </c>
      <c r="K4" s="5" t="s">
        <v>39</v>
      </c>
      <c r="L4" s="628" t="s">
        <v>132</v>
      </c>
      <c r="M4" s="629"/>
      <c r="N4" s="630"/>
      <c r="O4" s="5" t="s">
        <v>35</v>
      </c>
      <c r="P4" s="5">
        <v>1</v>
      </c>
      <c r="Q4" s="5"/>
      <c r="R4" s="5"/>
      <c r="S4" s="5"/>
    </row>
    <row r="5" spans="1:19" ht="18.75" customHeight="1">
      <c r="A5" s="3" t="s">
        <v>91</v>
      </c>
      <c r="B5" s="3" t="s">
        <v>92</v>
      </c>
      <c r="C5" s="3" t="s">
        <v>132</v>
      </c>
      <c r="D5" s="3" t="s">
        <v>41</v>
      </c>
      <c r="E5" s="3"/>
      <c r="F5" s="3">
        <v>1</v>
      </c>
      <c r="G5" s="3"/>
      <c r="H5" s="3"/>
      <c r="I5" s="3">
        <v>2</v>
      </c>
      <c r="J5" s="3" t="s">
        <v>86</v>
      </c>
      <c r="K5" s="3" t="s">
        <v>40</v>
      </c>
      <c r="L5" s="631" t="s">
        <v>132</v>
      </c>
      <c r="M5" s="632"/>
      <c r="N5" s="633"/>
      <c r="O5" s="3" t="s">
        <v>37</v>
      </c>
      <c r="P5" s="3"/>
      <c r="Q5" s="3">
        <v>1</v>
      </c>
      <c r="R5" s="3"/>
      <c r="S5" s="3"/>
    </row>
    <row r="6" spans="1:19" ht="18.75" customHeight="1">
      <c r="A6" s="5" t="s">
        <v>105</v>
      </c>
      <c r="B6" s="5" t="s">
        <v>188</v>
      </c>
      <c r="C6" s="5" t="s">
        <v>132</v>
      </c>
      <c r="D6" s="5" t="s">
        <v>34</v>
      </c>
      <c r="E6" s="5">
        <v>1</v>
      </c>
      <c r="F6" s="5"/>
      <c r="G6" s="5"/>
      <c r="H6" s="5"/>
      <c r="I6" s="5">
        <v>3</v>
      </c>
      <c r="J6" s="5" t="s">
        <v>84</v>
      </c>
      <c r="K6" s="5" t="s">
        <v>85</v>
      </c>
      <c r="L6" s="628" t="s">
        <v>132</v>
      </c>
      <c r="M6" s="629"/>
      <c r="N6" s="630"/>
      <c r="O6" s="5" t="s">
        <v>34</v>
      </c>
      <c r="P6" s="5">
        <v>1</v>
      </c>
      <c r="Q6" s="5"/>
      <c r="R6" s="5"/>
      <c r="S6" s="5"/>
    </row>
    <row r="7" spans="1:19" ht="18.75" customHeight="1">
      <c r="A7" s="3" t="s">
        <v>48</v>
      </c>
      <c r="B7" s="3" t="s">
        <v>49</v>
      </c>
      <c r="C7" s="3" t="s">
        <v>135</v>
      </c>
      <c r="D7" s="3" t="s">
        <v>34</v>
      </c>
      <c r="E7" s="12">
        <v>1</v>
      </c>
      <c r="F7" s="12"/>
      <c r="G7" s="12"/>
      <c r="H7" s="12"/>
      <c r="I7" s="12">
        <v>4</v>
      </c>
      <c r="J7" s="12" t="s">
        <v>110</v>
      </c>
      <c r="K7" s="12" t="s">
        <v>111</v>
      </c>
      <c r="L7" s="631" t="s">
        <v>133</v>
      </c>
      <c r="M7" s="632"/>
      <c r="N7" s="633"/>
      <c r="O7" s="3" t="s">
        <v>34</v>
      </c>
      <c r="P7" s="12">
        <v>1</v>
      </c>
      <c r="Q7" s="12"/>
      <c r="R7" s="12"/>
      <c r="S7" s="12"/>
    </row>
    <row r="8" spans="1:19" ht="18.75" customHeight="1">
      <c r="A8" s="5" t="s">
        <v>70</v>
      </c>
      <c r="B8" s="5" t="s">
        <v>71</v>
      </c>
      <c r="C8" s="5" t="s">
        <v>134</v>
      </c>
      <c r="D8" s="5" t="s">
        <v>57</v>
      </c>
      <c r="E8" s="5">
        <v>1</v>
      </c>
      <c r="F8" s="5"/>
      <c r="G8" s="5"/>
      <c r="H8" s="5"/>
      <c r="I8" s="5">
        <v>5</v>
      </c>
      <c r="J8" s="5" t="s">
        <v>112</v>
      </c>
      <c r="K8" s="5" t="s">
        <v>113</v>
      </c>
      <c r="L8" s="628" t="s">
        <v>133</v>
      </c>
      <c r="M8" s="629"/>
      <c r="N8" s="630"/>
      <c r="O8" s="5" t="s">
        <v>34</v>
      </c>
      <c r="P8" s="5">
        <v>1</v>
      </c>
      <c r="Q8" s="5"/>
      <c r="R8" s="5"/>
      <c r="S8" s="5"/>
    </row>
    <row r="9" spans="1:19" ht="18.75" customHeight="1">
      <c r="A9" s="3" t="s">
        <v>141</v>
      </c>
      <c r="B9" s="3" t="s">
        <v>142</v>
      </c>
      <c r="C9" s="3" t="s">
        <v>140</v>
      </c>
      <c r="D9" s="3" t="s">
        <v>37</v>
      </c>
      <c r="E9" s="12"/>
      <c r="F9" s="12">
        <v>1</v>
      </c>
      <c r="G9" s="12"/>
      <c r="H9" s="12"/>
      <c r="I9" s="12">
        <v>6</v>
      </c>
      <c r="J9" s="12" t="s">
        <v>58</v>
      </c>
      <c r="K9" s="12" t="s">
        <v>59</v>
      </c>
      <c r="L9" s="631" t="s">
        <v>133</v>
      </c>
      <c r="M9" s="632"/>
      <c r="N9" s="633"/>
      <c r="O9" s="3" t="s">
        <v>34</v>
      </c>
      <c r="P9" s="12">
        <v>1</v>
      </c>
      <c r="Q9" s="12"/>
      <c r="R9" s="12"/>
      <c r="S9" s="12"/>
    </row>
    <row r="10" spans="1:19" ht="18.75" customHeight="1">
      <c r="A10" s="5" t="s">
        <v>138</v>
      </c>
      <c r="B10" s="5" t="s">
        <v>139</v>
      </c>
      <c r="C10" s="5" t="s">
        <v>140</v>
      </c>
      <c r="D10" s="5" t="s">
        <v>34</v>
      </c>
      <c r="E10" s="5">
        <v>1</v>
      </c>
      <c r="F10" s="5"/>
      <c r="G10" s="5"/>
      <c r="H10" s="5"/>
      <c r="I10" s="5">
        <v>7</v>
      </c>
      <c r="J10" s="5" t="s">
        <v>60</v>
      </c>
      <c r="K10" s="5" t="s">
        <v>61</v>
      </c>
      <c r="L10" s="628" t="s">
        <v>133</v>
      </c>
      <c r="M10" s="629"/>
      <c r="N10" s="630"/>
      <c r="O10" s="5" t="s">
        <v>34</v>
      </c>
      <c r="P10" s="5">
        <v>1</v>
      </c>
      <c r="Q10" s="5"/>
      <c r="R10" s="5"/>
      <c r="S10" s="5"/>
    </row>
    <row r="11" spans="1:19" ht="18.75" customHeight="1">
      <c r="A11" s="3" t="s">
        <v>159</v>
      </c>
      <c r="B11" s="3" t="s">
        <v>160</v>
      </c>
      <c r="C11" s="3" t="s">
        <v>29</v>
      </c>
      <c r="D11" s="3" t="s">
        <v>37</v>
      </c>
      <c r="E11" s="12"/>
      <c r="F11" s="12">
        <v>1</v>
      </c>
      <c r="G11" s="12"/>
      <c r="H11" s="12"/>
      <c r="I11" s="12">
        <v>8</v>
      </c>
      <c r="J11" s="12" t="s">
        <v>114</v>
      </c>
      <c r="K11" s="12" t="s">
        <v>115</v>
      </c>
      <c r="L11" s="631" t="s">
        <v>133</v>
      </c>
      <c r="M11" s="632"/>
      <c r="N11" s="633"/>
      <c r="O11" s="3" t="s">
        <v>41</v>
      </c>
      <c r="P11" s="12"/>
      <c r="Q11" s="12">
        <v>1</v>
      </c>
      <c r="R11" s="12"/>
      <c r="S11" s="12"/>
    </row>
    <row r="12" spans="1:19" ht="18.75" customHeight="1">
      <c r="A12" s="5" t="s">
        <v>189</v>
      </c>
      <c r="B12" s="5" t="s">
        <v>190</v>
      </c>
      <c r="C12" s="5" t="s">
        <v>191</v>
      </c>
      <c r="D12" s="5" t="s">
        <v>57</v>
      </c>
      <c r="E12" s="5">
        <v>1</v>
      </c>
      <c r="F12" s="5"/>
      <c r="G12" s="5"/>
      <c r="H12" s="5"/>
      <c r="I12" s="5">
        <v>9</v>
      </c>
      <c r="J12" s="5" t="s">
        <v>72</v>
      </c>
      <c r="K12" s="5" t="s">
        <v>73</v>
      </c>
      <c r="L12" s="628" t="s">
        <v>134</v>
      </c>
      <c r="M12" s="629"/>
      <c r="N12" s="630"/>
      <c r="O12" s="5" t="s">
        <v>35</v>
      </c>
      <c r="P12" s="5">
        <v>1</v>
      </c>
      <c r="Q12" s="5"/>
      <c r="R12" s="5"/>
      <c r="S12" s="5"/>
    </row>
    <row r="13" spans="1:19" ht="18.75" customHeight="1">
      <c r="A13" s="3" t="s">
        <v>194</v>
      </c>
      <c r="B13" s="3" t="s">
        <v>195</v>
      </c>
      <c r="C13" s="3" t="s">
        <v>31</v>
      </c>
      <c r="D13" s="3" t="s">
        <v>34</v>
      </c>
      <c r="E13" s="12">
        <v>1</v>
      </c>
      <c r="F13" s="12"/>
      <c r="G13" s="12"/>
      <c r="H13" s="12"/>
      <c r="I13" s="12">
        <v>10</v>
      </c>
      <c r="J13" s="12" t="s">
        <v>62</v>
      </c>
      <c r="K13" s="12" t="s">
        <v>36</v>
      </c>
      <c r="L13" s="631" t="s">
        <v>13</v>
      </c>
      <c r="M13" s="632"/>
      <c r="N13" s="633"/>
      <c r="O13" s="3" t="s">
        <v>34</v>
      </c>
      <c r="P13" s="12">
        <v>1</v>
      </c>
      <c r="Q13" s="12"/>
      <c r="R13" s="12"/>
      <c r="S13" s="12"/>
    </row>
    <row r="14" spans="1:19" ht="18.75" customHeight="1">
      <c r="A14" s="5" t="s">
        <v>196</v>
      </c>
      <c r="B14" s="5" t="s">
        <v>197</v>
      </c>
      <c r="C14" s="5" t="s">
        <v>31</v>
      </c>
      <c r="D14" s="5" t="s">
        <v>41</v>
      </c>
      <c r="E14" s="5"/>
      <c r="F14" s="5">
        <v>1</v>
      </c>
      <c r="G14" s="5"/>
      <c r="H14" s="5"/>
      <c r="I14" s="5">
        <v>11</v>
      </c>
      <c r="J14" s="5" t="s">
        <v>63</v>
      </c>
      <c r="K14" s="5" t="s">
        <v>61</v>
      </c>
      <c r="L14" s="628" t="s">
        <v>13</v>
      </c>
      <c r="M14" s="629"/>
      <c r="N14" s="630"/>
      <c r="O14" s="5" t="s">
        <v>37</v>
      </c>
      <c r="P14" s="5"/>
      <c r="Q14" s="5">
        <v>1</v>
      </c>
      <c r="R14" s="5"/>
      <c r="S14" s="5"/>
    </row>
    <row r="15" spans="1:19" ht="18.75" customHeight="1">
      <c r="A15" s="12" t="s">
        <v>198</v>
      </c>
      <c r="B15" s="12" t="s">
        <v>199</v>
      </c>
      <c r="C15" s="12" t="s">
        <v>31</v>
      </c>
      <c r="D15" s="12" t="s">
        <v>34</v>
      </c>
      <c r="E15" s="12">
        <v>1</v>
      </c>
      <c r="F15" s="12"/>
      <c r="G15" s="12"/>
      <c r="H15" s="12"/>
      <c r="I15" s="12">
        <v>12</v>
      </c>
      <c r="J15" s="35" t="s">
        <v>161</v>
      </c>
      <c r="K15" s="12" t="s">
        <v>162</v>
      </c>
      <c r="L15" s="646" t="s">
        <v>163</v>
      </c>
      <c r="M15" s="647"/>
      <c r="N15" s="648"/>
      <c r="O15" s="12" t="s">
        <v>38</v>
      </c>
      <c r="P15" s="12">
        <v>1</v>
      </c>
      <c r="Q15" s="12"/>
      <c r="R15" s="12"/>
      <c r="S15" s="12"/>
    </row>
    <row r="16" spans="1:19" ht="18.75" customHeight="1">
      <c r="A16" s="5"/>
      <c r="B16" s="5"/>
      <c r="C16" s="5"/>
      <c r="D16" s="5"/>
      <c r="E16" s="5"/>
      <c r="F16" s="5"/>
      <c r="G16" s="5"/>
      <c r="H16" s="5"/>
      <c r="I16" s="5">
        <v>13</v>
      </c>
      <c r="J16" s="5" t="s">
        <v>164</v>
      </c>
      <c r="K16" s="5" t="s">
        <v>40</v>
      </c>
      <c r="L16" s="628" t="s">
        <v>163</v>
      </c>
      <c r="M16" s="629"/>
      <c r="N16" s="630"/>
      <c r="O16" s="5" t="s">
        <v>37</v>
      </c>
      <c r="P16" s="5"/>
      <c r="Q16" s="5">
        <v>1</v>
      </c>
      <c r="R16" s="5"/>
      <c r="S16" s="5"/>
    </row>
    <row r="17" spans="1:19" ht="18.75" customHeight="1">
      <c r="A17" s="3"/>
      <c r="B17" s="3"/>
      <c r="C17" s="3"/>
      <c r="D17" s="3"/>
      <c r="E17" s="3"/>
      <c r="F17" s="3"/>
      <c r="G17" s="3"/>
      <c r="H17" s="3"/>
      <c r="I17" s="3">
        <v>14</v>
      </c>
      <c r="J17" s="3" t="s">
        <v>165</v>
      </c>
      <c r="K17" s="3" t="s">
        <v>166</v>
      </c>
      <c r="L17" s="646" t="s">
        <v>163</v>
      </c>
      <c r="M17" s="647"/>
      <c r="N17" s="648"/>
      <c r="O17" s="3" t="s">
        <v>35</v>
      </c>
      <c r="P17" s="3">
        <v>1</v>
      </c>
      <c r="Q17" s="3"/>
      <c r="R17" s="3"/>
      <c r="S17" s="3"/>
    </row>
    <row r="18" spans="1:19" ht="18.75" customHeight="1">
      <c r="A18" s="5"/>
      <c r="B18" s="5"/>
      <c r="C18" s="5"/>
      <c r="D18" s="5"/>
      <c r="E18" s="5"/>
      <c r="F18" s="5"/>
      <c r="G18" s="5"/>
      <c r="H18" s="5"/>
      <c r="I18" s="5">
        <v>15</v>
      </c>
      <c r="J18" s="5" t="s">
        <v>167</v>
      </c>
      <c r="K18" s="5" t="s">
        <v>168</v>
      </c>
      <c r="L18" s="628" t="s">
        <v>163</v>
      </c>
      <c r="M18" s="629"/>
      <c r="N18" s="630"/>
      <c r="O18" s="5" t="s">
        <v>37</v>
      </c>
      <c r="P18" s="5"/>
      <c r="Q18" s="5">
        <v>1</v>
      </c>
      <c r="R18" s="5"/>
      <c r="S18" s="5"/>
    </row>
    <row r="19" spans="1:19" ht="18.75" customHeight="1">
      <c r="A19" s="3"/>
      <c r="B19" s="3"/>
      <c r="C19" s="3"/>
      <c r="D19" s="3"/>
      <c r="E19" s="3"/>
      <c r="F19" s="3"/>
      <c r="G19" s="3"/>
      <c r="H19" s="3"/>
      <c r="I19" s="3">
        <v>16</v>
      </c>
      <c r="J19" s="3" t="s">
        <v>173</v>
      </c>
      <c r="K19" s="3" t="s">
        <v>174</v>
      </c>
      <c r="L19" s="646" t="s">
        <v>175</v>
      </c>
      <c r="M19" s="647"/>
      <c r="N19" s="648"/>
      <c r="O19" s="3" t="s">
        <v>37</v>
      </c>
      <c r="P19" s="3"/>
      <c r="Q19" s="3">
        <v>1</v>
      </c>
      <c r="R19" s="3"/>
      <c r="S19" s="3"/>
    </row>
    <row r="20" spans="1:19" ht="18.75" customHeight="1">
      <c r="A20" s="5"/>
      <c r="B20" s="5"/>
      <c r="C20" s="5"/>
      <c r="D20" s="5"/>
      <c r="E20" s="5"/>
      <c r="F20" s="5"/>
      <c r="G20" s="5"/>
      <c r="H20" s="5"/>
      <c r="I20" s="5">
        <v>17</v>
      </c>
      <c r="J20" s="5" t="s">
        <v>176</v>
      </c>
      <c r="K20" s="5" t="s">
        <v>46</v>
      </c>
      <c r="L20" s="628" t="s">
        <v>175</v>
      </c>
      <c r="M20" s="629"/>
      <c r="N20" s="630"/>
      <c r="O20" s="5" t="s">
        <v>37</v>
      </c>
      <c r="P20" s="5"/>
      <c r="Q20" s="5">
        <v>1</v>
      </c>
      <c r="R20" s="5"/>
      <c r="S20" s="5"/>
    </row>
    <row r="21" spans="1:19" ht="18.75" customHeight="1">
      <c r="A21" s="3"/>
      <c r="B21" s="3"/>
      <c r="C21" s="3"/>
      <c r="D21" s="3"/>
      <c r="E21" s="3"/>
      <c r="F21" s="3"/>
      <c r="G21" s="3"/>
      <c r="H21" s="3"/>
      <c r="I21" s="3">
        <v>18</v>
      </c>
      <c r="J21" s="3" t="s">
        <v>213</v>
      </c>
      <c r="K21" s="3" t="s">
        <v>214</v>
      </c>
      <c r="L21" s="646" t="s">
        <v>215</v>
      </c>
      <c r="M21" s="647"/>
      <c r="N21" s="648"/>
      <c r="O21" s="3" t="s">
        <v>34</v>
      </c>
      <c r="P21" s="3">
        <v>1</v>
      </c>
      <c r="Q21" s="3"/>
      <c r="R21" s="3"/>
      <c r="S21" s="3"/>
    </row>
    <row r="22" spans="1:19" ht="18.75" customHeight="1">
      <c r="A22" s="5"/>
      <c r="B22" s="5"/>
      <c r="C22" s="5"/>
      <c r="D22" s="5"/>
      <c r="E22" s="5"/>
      <c r="F22" s="5"/>
      <c r="G22" s="5"/>
      <c r="H22" s="5"/>
      <c r="I22" s="5">
        <v>19</v>
      </c>
      <c r="J22" s="5" t="s">
        <v>212</v>
      </c>
      <c r="K22" s="5" t="s">
        <v>216</v>
      </c>
      <c r="L22" s="628" t="s">
        <v>215</v>
      </c>
      <c r="M22" s="629"/>
      <c r="N22" s="630"/>
      <c r="O22" s="5" t="s">
        <v>34</v>
      </c>
      <c r="P22" s="5">
        <v>1</v>
      </c>
      <c r="Q22" s="5"/>
      <c r="R22" s="5"/>
      <c r="S22" s="5"/>
    </row>
    <row r="23" spans="1:19" ht="18.75" customHeight="1">
      <c r="A23" s="29" t="s">
        <v>48</v>
      </c>
      <c r="B23" s="29" t="s">
        <v>50</v>
      </c>
      <c r="C23" s="29" t="s">
        <v>135</v>
      </c>
      <c r="D23" s="29" t="s">
        <v>37</v>
      </c>
      <c r="E23" s="29"/>
      <c r="F23" s="29"/>
      <c r="G23" s="29"/>
      <c r="H23" s="29">
        <v>1</v>
      </c>
      <c r="I23" s="3">
        <v>20</v>
      </c>
      <c r="J23" s="29" t="s">
        <v>212</v>
      </c>
      <c r="K23" s="29" t="s">
        <v>217</v>
      </c>
      <c r="L23" s="634" t="s">
        <v>215</v>
      </c>
      <c r="M23" s="635"/>
      <c r="N23" s="636"/>
      <c r="O23" s="29" t="s">
        <v>37</v>
      </c>
      <c r="P23" s="29"/>
      <c r="Q23" s="29"/>
      <c r="R23" s="29"/>
      <c r="S23" s="29">
        <v>1</v>
      </c>
    </row>
    <row r="24" spans="1:19" ht="15">
      <c r="A24" s="17"/>
      <c r="B24" s="17"/>
      <c r="C24" s="17"/>
      <c r="D24" s="17"/>
      <c r="E24" s="17"/>
      <c r="F24" s="17"/>
      <c r="G24" s="17"/>
      <c r="H24" s="17"/>
      <c r="I24" s="17"/>
      <c r="J24" s="17" t="s">
        <v>74</v>
      </c>
      <c r="K24" s="17" t="s">
        <v>75</v>
      </c>
      <c r="L24" s="640"/>
      <c r="M24" s="641"/>
      <c r="N24" s="642"/>
      <c r="O24" s="17"/>
      <c r="P24" s="17"/>
      <c r="Q24" s="17"/>
      <c r="R24" s="17"/>
      <c r="S24" s="17"/>
    </row>
    <row r="25" spans="1:19" ht="1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640"/>
      <c r="M25" s="641"/>
      <c r="N25" s="642"/>
      <c r="O25" s="17"/>
      <c r="P25" s="17"/>
      <c r="Q25" s="17"/>
      <c r="R25" s="17"/>
      <c r="S25" s="17"/>
    </row>
    <row r="26" spans="1:19" s="31" customFormat="1" ht="22.5" customHeight="1">
      <c r="A26" s="570" t="s">
        <v>137</v>
      </c>
      <c r="B26" s="571"/>
      <c r="C26" s="575"/>
      <c r="D26" s="30">
        <f>SUM(E26:H26)</f>
        <v>13</v>
      </c>
      <c r="E26" s="30">
        <f>SUM(E4:E23)</f>
        <v>8</v>
      </c>
      <c r="F26" s="30">
        <f>SUM(F4:F23)</f>
        <v>4</v>
      </c>
      <c r="G26" s="30">
        <f>SUM(G4:G23)</f>
        <v>0</v>
      </c>
      <c r="H26" s="30">
        <f>SUM(H4:H23)</f>
        <v>1</v>
      </c>
      <c r="I26" s="30"/>
      <c r="J26" s="570" t="s">
        <v>137</v>
      </c>
      <c r="K26" s="571"/>
      <c r="L26" s="571"/>
      <c r="M26" s="571"/>
      <c r="N26" s="575"/>
      <c r="O26" s="30">
        <f>SUM(P26:S26)</f>
        <v>20</v>
      </c>
      <c r="P26" s="30">
        <f>SUM(P4:P23)</f>
        <v>12</v>
      </c>
      <c r="Q26" s="30">
        <f>SUM(Q4:Q23)</f>
        <v>7</v>
      </c>
      <c r="R26" s="30">
        <f>SUM(R4:R23)</f>
        <v>0</v>
      </c>
      <c r="S26" s="30">
        <f>SUM(S4:S23)</f>
        <v>1</v>
      </c>
    </row>
    <row r="27" spans="1:19" s="23" customFormat="1" ht="18.75">
      <c r="A27" s="21" t="s">
        <v>16</v>
      </c>
      <c r="B27" s="21" t="s">
        <v>124</v>
      </c>
      <c r="C27" s="569" t="s">
        <v>125</v>
      </c>
      <c r="D27" s="569"/>
      <c r="E27" s="569"/>
      <c r="F27" s="569"/>
      <c r="G27" s="569"/>
      <c r="H27" s="569"/>
      <c r="I27" s="21"/>
      <c r="J27" s="21" t="s">
        <v>15</v>
      </c>
      <c r="K27" s="21" t="s">
        <v>126</v>
      </c>
      <c r="L27" s="569" t="s">
        <v>123</v>
      </c>
      <c r="M27" s="569"/>
      <c r="N27" s="569"/>
      <c r="O27" s="569"/>
      <c r="P27" s="569"/>
      <c r="Q27" s="569"/>
      <c r="R27" s="569">
        <v>2017</v>
      </c>
      <c r="S27" s="569"/>
    </row>
    <row r="28" spans="1:19" s="27" customFormat="1" ht="15.75">
      <c r="A28" s="24" t="s">
        <v>82</v>
      </c>
      <c r="B28" s="28">
        <v>42798</v>
      </c>
      <c r="C28" s="25" t="s">
        <v>127</v>
      </c>
      <c r="D28" s="25" t="s">
        <v>128</v>
      </c>
      <c r="E28" s="637" t="s">
        <v>22</v>
      </c>
      <c r="F28" s="638"/>
      <c r="G28" s="638"/>
      <c r="H28" s="639"/>
      <c r="I28" s="26"/>
      <c r="J28" s="24" t="s">
        <v>82</v>
      </c>
      <c r="K28" s="28">
        <v>42798</v>
      </c>
      <c r="L28" s="637" t="s">
        <v>127</v>
      </c>
      <c r="M28" s="638"/>
      <c r="N28" s="639"/>
      <c r="O28" s="25" t="s">
        <v>129</v>
      </c>
      <c r="P28" s="637" t="s">
        <v>23</v>
      </c>
      <c r="Q28" s="638"/>
      <c r="R28" s="638"/>
      <c r="S28" s="639"/>
    </row>
    <row r="29" spans="1:19" ht="27.75">
      <c r="A29" s="6" t="s">
        <v>0</v>
      </c>
      <c r="B29" s="6" t="s">
        <v>1</v>
      </c>
      <c r="C29" s="6" t="s">
        <v>17</v>
      </c>
      <c r="D29" s="22" t="s">
        <v>3</v>
      </c>
      <c r="E29" s="22" t="s">
        <v>4</v>
      </c>
      <c r="F29" s="22" t="s">
        <v>8</v>
      </c>
      <c r="G29" s="22" t="s">
        <v>5</v>
      </c>
      <c r="H29" s="22" t="s">
        <v>6</v>
      </c>
      <c r="I29" s="22"/>
      <c r="J29" s="6" t="s">
        <v>0</v>
      </c>
      <c r="K29" s="6" t="s">
        <v>1</v>
      </c>
      <c r="L29" s="502" t="s">
        <v>17</v>
      </c>
      <c r="M29" s="643"/>
      <c r="N29" s="503"/>
      <c r="O29" s="22" t="s">
        <v>3</v>
      </c>
      <c r="P29" s="22" t="s">
        <v>4</v>
      </c>
      <c r="Q29" s="22" t="s">
        <v>8</v>
      </c>
      <c r="R29" s="22" t="s">
        <v>5</v>
      </c>
      <c r="S29" s="22" t="s">
        <v>6</v>
      </c>
    </row>
    <row r="30" spans="1:19" ht="18.75" customHeight="1">
      <c r="A30" s="5" t="s">
        <v>53</v>
      </c>
      <c r="B30" s="5" t="s">
        <v>54</v>
      </c>
      <c r="C30" s="5" t="s">
        <v>135</v>
      </c>
      <c r="D30" s="5" t="s">
        <v>34</v>
      </c>
      <c r="E30" s="5">
        <v>1</v>
      </c>
      <c r="F30" s="5"/>
      <c r="G30" s="5"/>
      <c r="H30" s="5"/>
      <c r="I30" s="5">
        <v>1</v>
      </c>
      <c r="J30" s="5" t="s">
        <v>97</v>
      </c>
      <c r="K30" s="5" t="s">
        <v>98</v>
      </c>
      <c r="L30" s="628" t="s">
        <v>132</v>
      </c>
      <c r="M30" s="629"/>
      <c r="N30" s="630"/>
      <c r="O30" s="5" t="s">
        <v>34</v>
      </c>
      <c r="P30" s="5">
        <v>1</v>
      </c>
      <c r="Q30" s="5"/>
      <c r="R30" s="5"/>
      <c r="S30" s="5"/>
    </row>
    <row r="31" spans="1:19" ht="18.75" customHeight="1">
      <c r="A31" s="3" t="s">
        <v>51</v>
      </c>
      <c r="B31" s="3" t="s">
        <v>46</v>
      </c>
      <c r="C31" s="3" t="s">
        <v>135</v>
      </c>
      <c r="D31" s="3" t="s">
        <v>35</v>
      </c>
      <c r="E31" s="3">
        <v>1</v>
      </c>
      <c r="F31" s="3"/>
      <c r="G31" s="3"/>
      <c r="H31" s="3"/>
      <c r="I31" s="3">
        <v>2</v>
      </c>
      <c r="J31" s="3" t="s">
        <v>103</v>
      </c>
      <c r="K31" s="3" t="s">
        <v>104</v>
      </c>
      <c r="L31" s="631" t="s">
        <v>132</v>
      </c>
      <c r="M31" s="632"/>
      <c r="N31" s="633"/>
      <c r="O31" s="3" t="s">
        <v>37</v>
      </c>
      <c r="P31" s="3"/>
      <c r="Q31" s="3">
        <v>1</v>
      </c>
      <c r="R31" s="3"/>
      <c r="S31" s="3"/>
    </row>
    <row r="32" spans="1:19" ht="18.75" customHeight="1">
      <c r="A32" s="5" t="s">
        <v>76</v>
      </c>
      <c r="B32" s="5" t="s">
        <v>118</v>
      </c>
      <c r="C32" s="5" t="s">
        <v>134</v>
      </c>
      <c r="D32" s="5" t="s">
        <v>35</v>
      </c>
      <c r="E32" s="5">
        <v>1</v>
      </c>
      <c r="F32" s="5"/>
      <c r="G32" s="5"/>
      <c r="H32" s="5"/>
      <c r="I32" s="5">
        <v>3</v>
      </c>
      <c r="J32" s="5" t="s">
        <v>106</v>
      </c>
      <c r="K32" s="5" t="s">
        <v>107</v>
      </c>
      <c r="L32" s="628" t="s">
        <v>132</v>
      </c>
      <c r="M32" s="629"/>
      <c r="N32" s="630"/>
      <c r="O32" s="5" t="s">
        <v>35</v>
      </c>
      <c r="P32" s="5">
        <v>1</v>
      </c>
      <c r="Q32" s="5"/>
      <c r="R32" s="5"/>
      <c r="S32" s="5"/>
    </row>
    <row r="33" spans="1:19" ht="18.75" customHeight="1">
      <c r="A33" s="3" t="s">
        <v>74</v>
      </c>
      <c r="B33" s="3" t="s">
        <v>75</v>
      </c>
      <c r="C33" s="3" t="s">
        <v>134</v>
      </c>
      <c r="D33" s="3" t="s">
        <v>37</v>
      </c>
      <c r="E33" s="12"/>
      <c r="F33" s="12">
        <v>1</v>
      </c>
      <c r="G33" s="12"/>
      <c r="H33" s="12"/>
      <c r="I33" s="12">
        <v>4</v>
      </c>
      <c r="J33" s="3" t="s">
        <v>42</v>
      </c>
      <c r="K33" s="3" t="s">
        <v>116</v>
      </c>
      <c r="L33" s="631" t="s">
        <v>133</v>
      </c>
      <c r="M33" s="632"/>
      <c r="N33" s="633"/>
      <c r="O33" s="3" t="s">
        <v>35</v>
      </c>
      <c r="P33" s="12">
        <v>1</v>
      </c>
      <c r="Q33" s="12"/>
      <c r="R33" s="12"/>
      <c r="S33" s="12"/>
    </row>
    <row r="34" spans="1:19" ht="18.75" customHeight="1">
      <c r="A34" s="5" t="s">
        <v>55</v>
      </c>
      <c r="B34" s="5" t="s">
        <v>56</v>
      </c>
      <c r="C34" s="5" t="s">
        <v>13</v>
      </c>
      <c r="D34" s="5" t="s">
        <v>57</v>
      </c>
      <c r="E34" s="5">
        <v>1</v>
      </c>
      <c r="F34" s="5"/>
      <c r="G34" s="5"/>
      <c r="H34" s="5"/>
      <c r="I34" s="5">
        <v>5</v>
      </c>
      <c r="J34" s="5" t="s">
        <v>43</v>
      </c>
      <c r="K34" s="5" t="s">
        <v>44</v>
      </c>
      <c r="L34" s="628" t="s">
        <v>133</v>
      </c>
      <c r="M34" s="629"/>
      <c r="N34" s="630"/>
      <c r="O34" s="5" t="s">
        <v>37</v>
      </c>
      <c r="P34" s="5"/>
      <c r="Q34" s="5">
        <v>1</v>
      </c>
      <c r="R34" s="5"/>
      <c r="S34" s="5"/>
    </row>
    <row r="35" spans="1:19" ht="18.75" customHeight="1">
      <c r="A35" s="13" t="s">
        <v>68</v>
      </c>
      <c r="B35" s="3" t="s">
        <v>69</v>
      </c>
      <c r="C35" s="3" t="s">
        <v>13</v>
      </c>
      <c r="D35" s="3" t="s">
        <v>37</v>
      </c>
      <c r="E35" s="12"/>
      <c r="F35" s="12">
        <v>1</v>
      </c>
      <c r="G35" s="12"/>
      <c r="H35" s="12"/>
      <c r="I35" s="12">
        <v>6</v>
      </c>
      <c r="J35" s="3" t="s">
        <v>117</v>
      </c>
      <c r="K35" s="3" t="s">
        <v>98</v>
      </c>
      <c r="L35" s="631" t="s">
        <v>133</v>
      </c>
      <c r="M35" s="632"/>
      <c r="N35" s="633"/>
      <c r="O35" s="3" t="s">
        <v>34</v>
      </c>
      <c r="P35" s="12">
        <v>1</v>
      </c>
      <c r="Q35" s="12"/>
      <c r="R35" s="12"/>
      <c r="S35" s="12"/>
    </row>
    <row r="36" spans="1:19" ht="18.75" customHeight="1">
      <c r="A36" s="5" t="s">
        <v>218</v>
      </c>
      <c r="B36" s="5" t="s">
        <v>219</v>
      </c>
      <c r="C36" s="5" t="s">
        <v>78</v>
      </c>
      <c r="D36" s="5" t="s">
        <v>38</v>
      </c>
      <c r="E36" s="5">
        <v>1</v>
      </c>
      <c r="F36" s="5"/>
      <c r="G36" s="5"/>
      <c r="H36" s="5"/>
      <c r="I36" s="5">
        <v>7</v>
      </c>
      <c r="J36" s="5" t="s">
        <v>52</v>
      </c>
      <c r="K36" s="5" t="s">
        <v>36</v>
      </c>
      <c r="L36" s="628" t="s">
        <v>135</v>
      </c>
      <c r="M36" s="629"/>
      <c r="N36" s="630"/>
      <c r="O36" s="5" t="s">
        <v>37</v>
      </c>
      <c r="P36" s="5"/>
      <c r="Q36" s="5">
        <v>1</v>
      </c>
      <c r="R36" s="5"/>
      <c r="S36" s="5"/>
    </row>
    <row r="37" spans="1:19" ht="18.75" customHeight="1">
      <c r="A37" s="3" t="s">
        <v>220</v>
      </c>
      <c r="B37" s="3" t="s">
        <v>221</v>
      </c>
      <c r="C37" s="3" t="s">
        <v>78</v>
      </c>
      <c r="D37" s="3" t="s">
        <v>34</v>
      </c>
      <c r="E37" s="12">
        <v>1</v>
      </c>
      <c r="F37" s="12"/>
      <c r="G37" s="12"/>
      <c r="H37" s="12"/>
      <c r="I37" s="12">
        <v>8</v>
      </c>
      <c r="J37" s="3" t="s">
        <v>81</v>
      </c>
      <c r="K37" s="3" t="s">
        <v>77</v>
      </c>
      <c r="L37" s="631" t="s">
        <v>134</v>
      </c>
      <c r="M37" s="632"/>
      <c r="N37" s="633"/>
      <c r="O37" s="3" t="s">
        <v>35</v>
      </c>
      <c r="P37" s="12">
        <v>1</v>
      </c>
      <c r="Q37" s="12"/>
      <c r="R37" s="12"/>
      <c r="S37" s="12"/>
    </row>
    <row r="38" spans="1:19" ht="18.75" customHeight="1">
      <c r="A38" s="5" t="s">
        <v>222</v>
      </c>
      <c r="B38" s="5" t="s">
        <v>223</v>
      </c>
      <c r="C38" s="5" t="s">
        <v>78</v>
      </c>
      <c r="D38" s="5" t="s">
        <v>34</v>
      </c>
      <c r="E38" s="5">
        <v>1</v>
      </c>
      <c r="F38" s="5"/>
      <c r="G38" s="5"/>
      <c r="H38" s="5"/>
      <c r="I38" s="5">
        <v>9</v>
      </c>
      <c r="J38" s="5" t="s">
        <v>66</v>
      </c>
      <c r="K38" s="5" t="s">
        <v>67</v>
      </c>
      <c r="L38" s="628" t="s">
        <v>13</v>
      </c>
      <c r="M38" s="629"/>
      <c r="N38" s="630"/>
      <c r="O38" s="5" t="s">
        <v>38</v>
      </c>
      <c r="P38" s="5">
        <v>1</v>
      </c>
      <c r="Q38" s="5"/>
      <c r="R38" s="5"/>
      <c r="S38" s="5"/>
    </row>
    <row r="39" spans="1:19" ht="18.75" customHeight="1">
      <c r="A39" s="3" t="s">
        <v>224</v>
      </c>
      <c r="B39" s="3" t="s">
        <v>225</v>
      </c>
      <c r="C39" s="3" t="s">
        <v>78</v>
      </c>
      <c r="D39" s="3" t="s">
        <v>35</v>
      </c>
      <c r="E39" s="12">
        <v>1</v>
      </c>
      <c r="F39" s="12"/>
      <c r="G39" s="12"/>
      <c r="H39" s="12"/>
      <c r="I39" s="12">
        <v>10</v>
      </c>
      <c r="J39" s="3" t="s">
        <v>79</v>
      </c>
      <c r="K39" s="3" t="s">
        <v>80</v>
      </c>
      <c r="L39" s="631" t="s">
        <v>13</v>
      </c>
      <c r="M39" s="632"/>
      <c r="N39" s="633"/>
      <c r="O39" s="3" t="s">
        <v>37</v>
      </c>
      <c r="P39" s="12">
        <v>1</v>
      </c>
      <c r="Q39" s="12"/>
      <c r="R39" s="12"/>
      <c r="S39" s="12"/>
    </row>
    <row r="40" spans="1:19" ht="18.75" customHeight="1">
      <c r="A40" s="5"/>
      <c r="B40" s="5"/>
      <c r="C40" s="5"/>
      <c r="D40" s="5"/>
      <c r="E40" s="5"/>
      <c r="F40" s="5"/>
      <c r="G40" s="5"/>
      <c r="H40" s="5"/>
      <c r="I40" s="5">
        <v>11</v>
      </c>
      <c r="J40" s="5" t="s">
        <v>143</v>
      </c>
      <c r="K40" s="5" t="s">
        <v>144</v>
      </c>
      <c r="L40" s="628" t="s">
        <v>140</v>
      </c>
      <c r="M40" s="629"/>
      <c r="N40" s="630"/>
      <c r="O40" s="5" t="s">
        <v>35</v>
      </c>
      <c r="P40" s="5">
        <v>1</v>
      </c>
      <c r="Q40" s="5"/>
      <c r="R40" s="5"/>
      <c r="S40" s="5"/>
    </row>
    <row r="41" spans="1:19" ht="18.75" customHeight="1">
      <c r="A41" s="12"/>
      <c r="B41" s="12"/>
      <c r="C41" s="12"/>
      <c r="D41" s="12"/>
      <c r="E41" s="12"/>
      <c r="F41" s="12"/>
      <c r="G41" s="12"/>
      <c r="H41" s="12"/>
      <c r="I41" s="12">
        <v>12</v>
      </c>
      <c r="J41" s="12" t="s">
        <v>145</v>
      </c>
      <c r="K41" s="12" t="s">
        <v>146</v>
      </c>
      <c r="L41" s="646" t="s">
        <v>140</v>
      </c>
      <c r="M41" s="647"/>
      <c r="N41" s="648"/>
      <c r="O41" s="12" t="s">
        <v>35</v>
      </c>
      <c r="P41" s="12">
        <v>1</v>
      </c>
      <c r="Q41" s="12"/>
      <c r="R41" s="12"/>
      <c r="S41" s="12"/>
    </row>
    <row r="42" spans="1:19" ht="18.75" customHeight="1">
      <c r="A42" s="5"/>
      <c r="B42" s="5"/>
      <c r="C42" s="5"/>
      <c r="D42" s="5"/>
      <c r="E42" s="5"/>
      <c r="F42" s="5"/>
      <c r="G42" s="5"/>
      <c r="H42" s="5"/>
      <c r="I42" s="5">
        <v>13</v>
      </c>
      <c r="J42" s="5" t="s">
        <v>177</v>
      </c>
      <c r="K42" s="5" t="s">
        <v>178</v>
      </c>
      <c r="L42" s="628" t="s">
        <v>175</v>
      </c>
      <c r="M42" s="629"/>
      <c r="N42" s="630"/>
      <c r="O42" s="5" t="s">
        <v>34</v>
      </c>
      <c r="P42" s="5">
        <v>1</v>
      </c>
      <c r="Q42" s="5"/>
      <c r="R42" s="5"/>
      <c r="S42" s="5"/>
    </row>
    <row r="43" spans="1:19" ht="18.75" customHeight="1">
      <c r="A43" s="3"/>
      <c r="B43" s="3"/>
      <c r="C43" s="3"/>
      <c r="D43" s="3"/>
      <c r="E43" s="3"/>
      <c r="F43" s="3"/>
      <c r="G43" s="3"/>
      <c r="H43" s="3"/>
      <c r="I43" s="3">
        <v>14</v>
      </c>
      <c r="J43" s="3" t="s">
        <v>179</v>
      </c>
      <c r="K43" s="3" t="s">
        <v>180</v>
      </c>
      <c r="L43" s="631" t="s">
        <v>175</v>
      </c>
      <c r="M43" s="632"/>
      <c r="N43" s="633"/>
      <c r="O43" s="3" t="s">
        <v>37</v>
      </c>
      <c r="P43" s="3"/>
      <c r="Q43" s="3">
        <v>1</v>
      </c>
      <c r="R43" s="3"/>
      <c r="S43" s="3"/>
    </row>
    <row r="44" spans="1:19" ht="18.75" customHeight="1">
      <c r="A44" s="5"/>
      <c r="B44" s="5"/>
      <c r="C44" s="5"/>
      <c r="D44" s="5"/>
      <c r="E44" s="5"/>
      <c r="F44" s="5"/>
      <c r="G44" s="5"/>
      <c r="H44" s="5"/>
      <c r="I44" s="5">
        <v>15</v>
      </c>
      <c r="J44" s="5" t="s">
        <v>181</v>
      </c>
      <c r="K44" s="5" t="s">
        <v>182</v>
      </c>
      <c r="L44" s="628" t="s">
        <v>175</v>
      </c>
      <c r="M44" s="629"/>
      <c r="N44" s="630"/>
      <c r="O44" s="5" t="s">
        <v>35</v>
      </c>
      <c r="P44" s="5">
        <v>1</v>
      </c>
      <c r="Q44" s="5"/>
      <c r="R44" s="5"/>
      <c r="S44" s="5"/>
    </row>
    <row r="45" spans="1:19" ht="18.75" customHeight="1">
      <c r="A45" s="3"/>
      <c r="B45" s="3"/>
      <c r="C45" s="3"/>
      <c r="D45" s="3"/>
      <c r="E45" s="3"/>
      <c r="F45" s="3"/>
      <c r="G45" s="3"/>
      <c r="H45" s="3"/>
      <c r="I45" s="3">
        <v>16</v>
      </c>
      <c r="J45" s="3" t="s">
        <v>183</v>
      </c>
      <c r="K45" s="3" t="s">
        <v>36</v>
      </c>
      <c r="L45" s="631" t="s">
        <v>175</v>
      </c>
      <c r="M45" s="632"/>
      <c r="N45" s="633"/>
      <c r="O45" s="3" t="s">
        <v>37</v>
      </c>
      <c r="P45" s="3"/>
      <c r="Q45" s="3">
        <v>1</v>
      </c>
      <c r="R45" s="3"/>
      <c r="S45" s="3"/>
    </row>
    <row r="46" spans="1:19" ht="18.75" customHeight="1">
      <c r="A46" s="5"/>
      <c r="B46" s="5"/>
      <c r="C46" s="5"/>
      <c r="D46" s="5"/>
      <c r="E46" s="5"/>
      <c r="F46" s="5"/>
      <c r="G46" s="5"/>
      <c r="H46" s="5"/>
      <c r="I46" s="5">
        <v>17</v>
      </c>
      <c r="J46" s="5" t="s">
        <v>184</v>
      </c>
      <c r="K46" s="5" t="s">
        <v>185</v>
      </c>
      <c r="L46" s="628" t="s">
        <v>175</v>
      </c>
      <c r="M46" s="629"/>
      <c r="N46" s="630"/>
      <c r="O46" s="5" t="s">
        <v>34</v>
      </c>
      <c r="P46" s="5">
        <v>1</v>
      </c>
      <c r="Q46" s="5"/>
      <c r="R46" s="5"/>
      <c r="S46" s="5"/>
    </row>
    <row r="47" spans="1:19" ht="18.75" customHeight="1">
      <c r="A47" s="3"/>
      <c r="B47" s="3"/>
      <c r="C47" s="3"/>
      <c r="D47" s="3"/>
      <c r="E47" s="3"/>
      <c r="F47" s="3"/>
      <c r="G47" s="3"/>
      <c r="H47" s="3"/>
      <c r="I47" s="3">
        <v>18</v>
      </c>
      <c r="J47" s="3" t="s">
        <v>186</v>
      </c>
      <c r="K47" s="3" t="s">
        <v>187</v>
      </c>
      <c r="L47" s="631" t="s">
        <v>175</v>
      </c>
      <c r="M47" s="632"/>
      <c r="N47" s="633"/>
      <c r="O47" s="3" t="s">
        <v>38</v>
      </c>
      <c r="P47" s="3">
        <v>1</v>
      </c>
      <c r="Q47" s="3"/>
      <c r="R47" s="3"/>
      <c r="S47" s="3"/>
    </row>
    <row r="48" spans="1:19" ht="18.75" customHeight="1">
      <c r="A48" s="5"/>
      <c r="B48" s="5"/>
      <c r="C48" s="5"/>
      <c r="D48" s="5"/>
      <c r="E48" s="5"/>
      <c r="F48" s="5"/>
      <c r="G48" s="5"/>
      <c r="H48" s="5"/>
      <c r="I48" s="5">
        <v>19</v>
      </c>
      <c r="J48" s="5"/>
      <c r="K48" s="5"/>
      <c r="L48" s="628"/>
      <c r="M48" s="629"/>
      <c r="N48" s="630"/>
      <c r="O48" s="5"/>
      <c r="P48" s="5"/>
      <c r="Q48" s="5"/>
      <c r="R48" s="5"/>
      <c r="S48" s="5"/>
    </row>
    <row r="49" spans="1:19" ht="18.75" customHeight="1">
      <c r="A49" s="3"/>
      <c r="B49" s="3"/>
      <c r="C49" s="3"/>
      <c r="D49" s="3"/>
      <c r="E49" s="3"/>
      <c r="F49" s="3"/>
      <c r="G49" s="3"/>
      <c r="H49" s="3"/>
      <c r="I49" s="3">
        <v>20</v>
      </c>
      <c r="J49" s="3"/>
      <c r="K49" s="3"/>
      <c r="L49" s="631"/>
      <c r="M49" s="632"/>
      <c r="N49" s="633"/>
      <c r="O49" s="3"/>
      <c r="P49" s="3"/>
      <c r="Q49" s="3"/>
      <c r="R49" s="3"/>
      <c r="S49" s="3"/>
    </row>
    <row r="50" spans="1:19" ht="1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640"/>
      <c r="M50" s="641"/>
      <c r="N50" s="642"/>
      <c r="O50" s="17"/>
      <c r="P50" s="17"/>
      <c r="Q50" s="17"/>
      <c r="R50" s="17"/>
      <c r="S50" s="17"/>
    </row>
    <row r="51" spans="1:19" ht="1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640"/>
      <c r="M51" s="641"/>
      <c r="N51" s="642"/>
      <c r="O51" s="17"/>
      <c r="P51" s="17"/>
      <c r="Q51" s="17"/>
      <c r="R51" s="17"/>
      <c r="S51" s="17"/>
    </row>
    <row r="52" spans="1:19" s="31" customFormat="1" ht="22.5" customHeight="1">
      <c r="A52" s="570" t="s">
        <v>137</v>
      </c>
      <c r="B52" s="571"/>
      <c r="C52" s="575"/>
      <c r="D52" s="30">
        <f>SUM(E52:H52)</f>
        <v>10</v>
      </c>
      <c r="E52" s="30">
        <f>SUM(E30:E49)</f>
        <v>8</v>
      </c>
      <c r="F52" s="30">
        <f>SUM(F30:F49)</f>
        <v>2</v>
      </c>
      <c r="G52" s="30">
        <f>SUM(G30:G49)</f>
        <v>0</v>
      </c>
      <c r="H52" s="30">
        <f>SUM(H30:H49)</f>
        <v>0</v>
      </c>
      <c r="I52" s="30"/>
      <c r="J52" s="570" t="s">
        <v>137</v>
      </c>
      <c r="K52" s="571"/>
      <c r="L52" s="571"/>
      <c r="M52" s="571"/>
      <c r="N52" s="575"/>
      <c r="O52" s="30">
        <f>SUM(P52:S52)</f>
        <v>18</v>
      </c>
      <c r="P52" s="30">
        <f>SUM(P30:P49)</f>
        <v>13</v>
      </c>
      <c r="Q52" s="30">
        <f>SUM(Q30:Q49)</f>
        <v>5</v>
      </c>
      <c r="R52" s="30">
        <f>SUM(R30:R49)</f>
        <v>0</v>
      </c>
      <c r="S52" s="30">
        <f>SUM(S30:S49)</f>
        <v>0</v>
      </c>
    </row>
    <row r="53" spans="1:19" s="23" customFormat="1" ht="18.75">
      <c r="A53" s="21" t="s">
        <v>16</v>
      </c>
      <c r="B53" s="21" t="s">
        <v>124</v>
      </c>
      <c r="C53" s="569" t="s">
        <v>125</v>
      </c>
      <c r="D53" s="569"/>
      <c r="E53" s="569"/>
      <c r="F53" s="569"/>
      <c r="G53" s="569"/>
      <c r="H53" s="569"/>
      <c r="I53" s="21"/>
      <c r="J53" s="21" t="s">
        <v>15</v>
      </c>
      <c r="K53" s="21" t="s">
        <v>126</v>
      </c>
      <c r="L53" s="569" t="s">
        <v>123</v>
      </c>
      <c r="M53" s="569"/>
      <c r="N53" s="569"/>
      <c r="O53" s="569"/>
      <c r="P53" s="569"/>
      <c r="Q53" s="569"/>
      <c r="R53" s="569">
        <v>2017</v>
      </c>
      <c r="S53" s="569"/>
    </row>
    <row r="54" spans="1:19" s="27" customFormat="1" ht="15.75">
      <c r="A54" s="24" t="s">
        <v>82</v>
      </c>
      <c r="B54" s="28">
        <v>42798</v>
      </c>
      <c r="C54" s="25" t="s">
        <v>127</v>
      </c>
      <c r="D54" s="25" t="s">
        <v>130</v>
      </c>
      <c r="E54" s="637" t="s">
        <v>25</v>
      </c>
      <c r="F54" s="638"/>
      <c r="G54" s="638"/>
      <c r="H54" s="639"/>
      <c r="I54" s="26"/>
      <c r="J54" s="24" t="s">
        <v>27</v>
      </c>
      <c r="K54" s="28">
        <v>42799</v>
      </c>
      <c r="L54" s="637" t="s">
        <v>127</v>
      </c>
      <c r="M54" s="638"/>
      <c r="N54" s="639"/>
      <c r="O54" s="25" t="s">
        <v>131</v>
      </c>
      <c r="P54" s="637" t="s">
        <v>28</v>
      </c>
      <c r="Q54" s="638"/>
      <c r="R54" s="638"/>
      <c r="S54" s="639"/>
    </row>
    <row r="55" spans="1:19" ht="27.75">
      <c r="A55" s="6" t="s">
        <v>0</v>
      </c>
      <c r="B55" s="6" t="s">
        <v>1</v>
      </c>
      <c r="C55" s="6" t="s">
        <v>17</v>
      </c>
      <c r="D55" s="22" t="s">
        <v>3</v>
      </c>
      <c r="E55" s="22" t="s">
        <v>4</v>
      </c>
      <c r="F55" s="22" t="s">
        <v>8</v>
      </c>
      <c r="G55" s="22" t="s">
        <v>5</v>
      </c>
      <c r="H55" s="22" t="s">
        <v>6</v>
      </c>
      <c r="I55" s="22"/>
      <c r="J55" s="6" t="s">
        <v>0</v>
      </c>
      <c r="K55" s="6" t="s">
        <v>1</v>
      </c>
      <c r="L55" s="502" t="s">
        <v>17</v>
      </c>
      <c r="M55" s="643"/>
      <c r="N55" s="503"/>
      <c r="O55" s="22" t="s">
        <v>3</v>
      </c>
      <c r="P55" s="22" t="s">
        <v>4</v>
      </c>
      <c r="Q55" s="22" t="s">
        <v>8</v>
      </c>
      <c r="R55" s="22" t="s">
        <v>5</v>
      </c>
      <c r="S55" s="22" t="s">
        <v>6</v>
      </c>
    </row>
    <row r="56" spans="1:19" ht="18.75" customHeight="1">
      <c r="A56" s="5" t="s">
        <v>99</v>
      </c>
      <c r="B56" s="5" t="s">
        <v>100</v>
      </c>
      <c r="C56" s="5" t="s">
        <v>132</v>
      </c>
      <c r="D56" s="5" t="s">
        <v>37</v>
      </c>
      <c r="E56" s="5"/>
      <c r="F56" s="5">
        <v>1</v>
      </c>
      <c r="G56" s="5"/>
      <c r="H56" s="5"/>
      <c r="I56" s="5">
        <v>1</v>
      </c>
      <c r="J56" s="5" t="s">
        <v>95</v>
      </c>
      <c r="K56" s="5" t="s">
        <v>96</v>
      </c>
      <c r="L56" s="628" t="s">
        <v>132</v>
      </c>
      <c r="M56" s="629"/>
      <c r="N56" s="630"/>
      <c r="O56" s="5" t="s">
        <v>34</v>
      </c>
      <c r="P56" s="5">
        <v>1</v>
      </c>
      <c r="Q56" s="5"/>
      <c r="R56" s="5"/>
      <c r="S56" s="5"/>
    </row>
    <row r="57" spans="1:19" ht="18.75" customHeight="1">
      <c r="A57" s="3" t="s">
        <v>89</v>
      </c>
      <c r="B57" s="3" t="s">
        <v>90</v>
      </c>
      <c r="C57" s="3" t="s">
        <v>132</v>
      </c>
      <c r="D57" s="3" t="s">
        <v>37</v>
      </c>
      <c r="E57" s="3"/>
      <c r="F57" s="3">
        <v>1</v>
      </c>
      <c r="G57" s="3"/>
      <c r="H57" s="3"/>
      <c r="I57" s="3">
        <v>2</v>
      </c>
      <c r="J57" s="3" t="s">
        <v>101</v>
      </c>
      <c r="K57" s="3" t="s">
        <v>102</v>
      </c>
      <c r="L57" s="631" t="s">
        <v>132</v>
      </c>
      <c r="M57" s="632"/>
      <c r="N57" s="633"/>
      <c r="O57" s="3" t="s">
        <v>37</v>
      </c>
      <c r="P57" s="3"/>
      <c r="Q57" s="3">
        <v>1</v>
      </c>
      <c r="R57" s="3"/>
      <c r="S57" s="3"/>
    </row>
    <row r="58" spans="1:19" ht="18.75" customHeight="1">
      <c r="A58" s="5" t="s">
        <v>108</v>
      </c>
      <c r="B58" s="5" t="s">
        <v>109</v>
      </c>
      <c r="C58" s="5" t="s">
        <v>132</v>
      </c>
      <c r="D58" s="5" t="s">
        <v>35</v>
      </c>
      <c r="E58" s="5">
        <v>1</v>
      </c>
      <c r="F58" s="5"/>
      <c r="G58" s="5"/>
      <c r="H58" s="5"/>
      <c r="I58" s="5">
        <v>3</v>
      </c>
      <c r="J58" s="5" t="s">
        <v>119</v>
      </c>
      <c r="K58" s="5" t="s">
        <v>113</v>
      </c>
      <c r="L58" s="628" t="s">
        <v>13</v>
      </c>
      <c r="M58" s="629"/>
      <c r="N58" s="630"/>
      <c r="O58" s="5" t="s">
        <v>35</v>
      </c>
      <c r="P58" s="5">
        <v>1</v>
      </c>
      <c r="Q58" s="5"/>
      <c r="R58" s="5"/>
      <c r="S58" s="5"/>
    </row>
    <row r="59" spans="1:19" ht="18.75" customHeight="1">
      <c r="A59" s="3" t="s">
        <v>64</v>
      </c>
      <c r="B59" s="3" t="s">
        <v>65</v>
      </c>
      <c r="C59" s="3" t="s">
        <v>13</v>
      </c>
      <c r="D59" s="3" t="s">
        <v>57</v>
      </c>
      <c r="E59" s="12">
        <v>1</v>
      </c>
      <c r="F59" s="12"/>
      <c r="G59" s="12"/>
      <c r="H59" s="12"/>
      <c r="I59" s="12">
        <v>4</v>
      </c>
      <c r="J59" s="3" t="s">
        <v>45</v>
      </c>
      <c r="K59" s="3" t="s">
        <v>46</v>
      </c>
      <c r="L59" s="631" t="s">
        <v>135</v>
      </c>
      <c r="M59" s="632"/>
      <c r="N59" s="633"/>
      <c r="O59" s="3" t="s">
        <v>34</v>
      </c>
      <c r="P59" s="12">
        <v>1</v>
      </c>
      <c r="Q59" s="12"/>
      <c r="R59" s="12"/>
      <c r="S59" s="12"/>
    </row>
    <row r="60" spans="1:19" ht="18.75" customHeight="1">
      <c r="A60" s="5" t="s">
        <v>147</v>
      </c>
      <c r="B60" s="5" t="s">
        <v>148</v>
      </c>
      <c r="C60" s="5" t="s">
        <v>140</v>
      </c>
      <c r="D60" s="5" t="s">
        <v>35</v>
      </c>
      <c r="E60" s="5">
        <v>1</v>
      </c>
      <c r="F60" s="5"/>
      <c r="G60" s="5"/>
      <c r="H60" s="5"/>
      <c r="I60" s="5">
        <v>5</v>
      </c>
      <c r="J60" s="5" t="s">
        <v>47</v>
      </c>
      <c r="K60" s="5" t="s">
        <v>46</v>
      </c>
      <c r="L60" s="628" t="s">
        <v>135</v>
      </c>
      <c r="M60" s="629"/>
      <c r="N60" s="630"/>
      <c r="O60" s="5" t="s">
        <v>34</v>
      </c>
      <c r="P60" s="5">
        <v>1</v>
      </c>
      <c r="Q60" s="5"/>
      <c r="R60" s="5"/>
      <c r="S60" s="5"/>
    </row>
    <row r="61" spans="1:19" ht="18.75" customHeight="1">
      <c r="A61" s="3" t="s">
        <v>192</v>
      </c>
      <c r="B61" s="3" t="s">
        <v>193</v>
      </c>
      <c r="C61" s="3" t="s">
        <v>191</v>
      </c>
      <c r="D61" s="3" t="s">
        <v>34</v>
      </c>
      <c r="E61" s="12">
        <v>1</v>
      </c>
      <c r="F61" s="12"/>
      <c r="G61" s="12"/>
      <c r="H61" s="12"/>
      <c r="I61" s="12">
        <v>6</v>
      </c>
      <c r="J61" s="3" t="s">
        <v>149</v>
      </c>
      <c r="K61" s="3" t="s">
        <v>146</v>
      </c>
      <c r="L61" s="631" t="s">
        <v>140</v>
      </c>
      <c r="M61" s="632"/>
      <c r="N61" s="633"/>
      <c r="O61" s="3" t="s">
        <v>35</v>
      </c>
      <c r="P61" s="3">
        <v>1</v>
      </c>
      <c r="Q61" s="3"/>
      <c r="R61" s="3"/>
      <c r="S61" s="3"/>
    </row>
    <row r="62" spans="1:19" ht="18.75" customHeight="1">
      <c r="A62" s="5" t="s">
        <v>200</v>
      </c>
      <c r="B62" s="5" t="s">
        <v>44</v>
      </c>
      <c r="C62" s="5" t="s">
        <v>31</v>
      </c>
      <c r="D62" s="5" t="s">
        <v>34</v>
      </c>
      <c r="E62" s="5">
        <v>1</v>
      </c>
      <c r="F62" s="5"/>
      <c r="G62" s="5"/>
      <c r="H62" s="5"/>
      <c r="I62" s="5">
        <v>7</v>
      </c>
      <c r="J62" s="5" t="s">
        <v>169</v>
      </c>
      <c r="K62" s="5" t="s">
        <v>170</v>
      </c>
      <c r="L62" s="628" t="s">
        <v>163</v>
      </c>
      <c r="M62" s="629"/>
      <c r="N62" s="630"/>
      <c r="O62" s="5" t="s">
        <v>37</v>
      </c>
      <c r="P62" s="5"/>
      <c r="Q62" s="5">
        <v>1</v>
      </c>
      <c r="R62" s="5"/>
      <c r="S62" s="5"/>
    </row>
    <row r="63" spans="1:19" ht="18.75" customHeight="1">
      <c r="A63" s="3" t="s">
        <v>201</v>
      </c>
      <c r="B63" s="3" t="s">
        <v>202</v>
      </c>
      <c r="C63" s="3" t="s">
        <v>31</v>
      </c>
      <c r="D63" s="3" t="s">
        <v>37</v>
      </c>
      <c r="E63" s="12"/>
      <c r="F63" s="12">
        <v>1</v>
      </c>
      <c r="G63" s="12"/>
      <c r="H63" s="12"/>
      <c r="I63" s="12">
        <v>8</v>
      </c>
      <c r="J63" s="3" t="s">
        <v>171</v>
      </c>
      <c r="K63" s="3" t="s">
        <v>172</v>
      </c>
      <c r="L63" s="631" t="s">
        <v>163</v>
      </c>
      <c r="M63" s="632"/>
      <c r="N63" s="633"/>
      <c r="O63" s="3" t="s">
        <v>37</v>
      </c>
      <c r="P63" s="12"/>
      <c r="Q63" s="12">
        <v>1</v>
      </c>
      <c r="R63" s="12"/>
      <c r="S63" s="12"/>
    </row>
    <row r="64" spans="1:19" ht="18.75" customHeight="1">
      <c r="A64" s="5" t="s">
        <v>203</v>
      </c>
      <c r="B64" s="5" t="s">
        <v>39</v>
      </c>
      <c r="C64" s="5" t="s">
        <v>31</v>
      </c>
      <c r="D64" s="5" t="s">
        <v>34</v>
      </c>
      <c r="E64" s="5">
        <v>1</v>
      </c>
      <c r="F64" s="5"/>
      <c r="G64" s="5"/>
      <c r="H64" s="5"/>
      <c r="I64" s="5">
        <v>9</v>
      </c>
      <c r="J64" s="5" t="s">
        <v>159</v>
      </c>
      <c r="K64" s="5" t="s">
        <v>206</v>
      </c>
      <c r="L64" s="628" t="s">
        <v>31</v>
      </c>
      <c r="M64" s="629"/>
      <c r="N64" s="630"/>
      <c r="O64" s="5" t="s">
        <v>37</v>
      </c>
      <c r="P64" s="5"/>
      <c r="Q64" s="5">
        <v>1</v>
      </c>
      <c r="R64" s="5"/>
      <c r="S64" s="5"/>
    </row>
    <row r="65" spans="1:19" ht="18.75" customHeight="1">
      <c r="A65" s="3" t="s">
        <v>204</v>
      </c>
      <c r="B65" s="3" t="s">
        <v>205</v>
      </c>
      <c r="C65" s="3" t="s">
        <v>31</v>
      </c>
      <c r="D65" s="3" t="s">
        <v>35</v>
      </c>
      <c r="E65" s="12">
        <v>1</v>
      </c>
      <c r="F65" s="12"/>
      <c r="G65" s="12"/>
      <c r="H65" s="12"/>
      <c r="I65" s="12">
        <v>10</v>
      </c>
      <c r="J65" s="3" t="s">
        <v>159</v>
      </c>
      <c r="K65" s="3" t="s">
        <v>207</v>
      </c>
      <c r="L65" s="631" t="s">
        <v>31</v>
      </c>
      <c r="M65" s="632"/>
      <c r="N65" s="633"/>
      <c r="O65" s="3" t="s">
        <v>57</v>
      </c>
      <c r="P65" s="12">
        <v>1</v>
      </c>
      <c r="Q65" s="12"/>
      <c r="R65" s="12"/>
      <c r="S65" s="12"/>
    </row>
    <row r="66" spans="1:19" ht="18.75" customHeight="1">
      <c r="A66" s="5"/>
      <c r="B66" s="5"/>
      <c r="C66" s="5"/>
      <c r="D66" s="5"/>
      <c r="E66" s="5"/>
      <c r="F66" s="5"/>
      <c r="G66" s="5"/>
      <c r="H66" s="5"/>
      <c r="I66" s="5">
        <v>11</v>
      </c>
      <c r="J66" s="5" t="s">
        <v>208</v>
      </c>
      <c r="K66" s="5" t="s">
        <v>209</v>
      </c>
      <c r="L66" s="628" t="s">
        <v>31</v>
      </c>
      <c r="M66" s="629"/>
      <c r="N66" s="630"/>
      <c r="O66" s="5" t="s">
        <v>37</v>
      </c>
      <c r="P66" s="5"/>
      <c r="Q66" s="5">
        <v>1</v>
      </c>
      <c r="R66" s="5"/>
      <c r="S66" s="5"/>
    </row>
    <row r="67" spans="1:19" ht="18.75" customHeight="1">
      <c r="A67" s="12"/>
      <c r="B67" s="12"/>
      <c r="C67" s="12"/>
      <c r="D67" s="12"/>
      <c r="E67" s="12"/>
      <c r="F67" s="12"/>
      <c r="G67" s="12"/>
      <c r="H67" s="12"/>
      <c r="I67" s="12">
        <v>12</v>
      </c>
      <c r="J67" s="12" t="s">
        <v>210</v>
      </c>
      <c r="K67" s="12" t="s">
        <v>59</v>
      </c>
      <c r="L67" s="631" t="s">
        <v>31</v>
      </c>
      <c r="M67" s="632"/>
      <c r="N67" s="633"/>
      <c r="O67" s="12" t="s">
        <v>37</v>
      </c>
      <c r="P67" s="12"/>
      <c r="Q67" s="12">
        <v>1</v>
      </c>
      <c r="R67" s="12"/>
      <c r="S67" s="12"/>
    </row>
    <row r="68" spans="1:19" ht="18.75" customHeight="1">
      <c r="A68" s="5"/>
      <c r="B68" s="5"/>
      <c r="C68" s="5"/>
      <c r="D68" s="5"/>
      <c r="E68" s="5"/>
      <c r="F68" s="5"/>
      <c r="G68" s="5"/>
      <c r="H68" s="5"/>
      <c r="I68" s="5">
        <v>13</v>
      </c>
      <c r="J68" s="5" t="s">
        <v>159</v>
      </c>
      <c r="K68" s="5" t="s">
        <v>211</v>
      </c>
      <c r="L68" s="628" t="s">
        <v>31</v>
      </c>
      <c r="M68" s="629"/>
      <c r="N68" s="630"/>
      <c r="O68" s="5" t="s">
        <v>57</v>
      </c>
      <c r="P68" s="5">
        <v>1</v>
      </c>
      <c r="Q68" s="5"/>
      <c r="R68" s="5"/>
      <c r="S68" s="5"/>
    </row>
    <row r="69" spans="1:19" ht="18.75" customHeight="1">
      <c r="A69" s="3"/>
      <c r="B69" s="3"/>
      <c r="C69" s="3"/>
      <c r="D69" s="3"/>
      <c r="E69" s="3"/>
      <c r="F69" s="3"/>
      <c r="G69" s="3"/>
      <c r="H69" s="3"/>
      <c r="I69" s="3">
        <v>14</v>
      </c>
      <c r="J69" s="3"/>
      <c r="K69" s="3"/>
      <c r="L69" s="631"/>
      <c r="M69" s="632"/>
      <c r="N69" s="633"/>
      <c r="O69" s="3"/>
      <c r="P69" s="3"/>
      <c r="Q69" s="3"/>
      <c r="R69" s="3"/>
      <c r="S69" s="3"/>
    </row>
    <row r="70" spans="1:19" ht="18.75" customHeight="1">
      <c r="A70" s="5"/>
      <c r="B70" s="5"/>
      <c r="C70" s="5"/>
      <c r="D70" s="5"/>
      <c r="E70" s="5"/>
      <c r="F70" s="5"/>
      <c r="G70" s="5"/>
      <c r="H70" s="5"/>
      <c r="I70" s="5">
        <v>15</v>
      </c>
      <c r="J70" s="5"/>
      <c r="K70" s="5"/>
      <c r="L70" s="628"/>
      <c r="M70" s="629"/>
      <c r="N70" s="630"/>
      <c r="O70" s="5"/>
      <c r="P70" s="5"/>
      <c r="Q70" s="5"/>
      <c r="R70" s="5"/>
      <c r="S70" s="5"/>
    </row>
    <row r="71" spans="1:19" ht="18.75" customHeight="1">
      <c r="A71" s="3"/>
      <c r="B71" s="3"/>
      <c r="C71" s="3"/>
      <c r="D71" s="3"/>
      <c r="E71" s="3"/>
      <c r="F71" s="3"/>
      <c r="G71" s="3"/>
      <c r="H71" s="3"/>
      <c r="I71" s="3">
        <v>16</v>
      </c>
      <c r="J71" s="3"/>
      <c r="K71" s="3"/>
      <c r="L71" s="631"/>
      <c r="M71" s="632"/>
      <c r="N71" s="633"/>
      <c r="O71" s="3"/>
      <c r="P71" s="3"/>
      <c r="Q71" s="3"/>
      <c r="R71" s="3"/>
      <c r="S71" s="3"/>
    </row>
    <row r="72" spans="1:19" ht="18.75" customHeight="1">
      <c r="A72" s="5"/>
      <c r="B72" s="5"/>
      <c r="C72" s="5"/>
      <c r="D72" s="5"/>
      <c r="E72" s="5"/>
      <c r="F72" s="5"/>
      <c r="G72" s="5"/>
      <c r="H72" s="5"/>
      <c r="I72" s="5">
        <v>17</v>
      </c>
      <c r="J72" s="5"/>
      <c r="K72" s="5"/>
      <c r="L72" s="628"/>
      <c r="M72" s="629"/>
      <c r="N72" s="630"/>
      <c r="O72" s="5"/>
      <c r="P72" s="5"/>
      <c r="Q72" s="5"/>
      <c r="R72" s="5"/>
      <c r="S72" s="5"/>
    </row>
    <row r="73" spans="1:19" ht="18.75" customHeight="1">
      <c r="A73" s="3"/>
      <c r="B73" s="3"/>
      <c r="C73" s="3"/>
      <c r="D73" s="3"/>
      <c r="E73" s="3"/>
      <c r="F73" s="3"/>
      <c r="G73" s="3"/>
      <c r="H73" s="3"/>
      <c r="I73" s="3">
        <v>18</v>
      </c>
      <c r="J73" s="3"/>
      <c r="K73" s="3"/>
      <c r="L73" s="631"/>
      <c r="M73" s="632"/>
      <c r="N73" s="633"/>
      <c r="O73" s="3"/>
      <c r="P73" s="3"/>
      <c r="Q73" s="3"/>
      <c r="R73" s="3"/>
      <c r="S73" s="3"/>
    </row>
    <row r="74" spans="1:19" ht="18.75" customHeight="1">
      <c r="A74" s="5"/>
      <c r="B74" s="5"/>
      <c r="C74" s="5"/>
      <c r="D74" s="5"/>
      <c r="E74" s="5"/>
      <c r="F74" s="5"/>
      <c r="G74" s="5"/>
      <c r="H74" s="5"/>
      <c r="I74" s="5">
        <v>19</v>
      </c>
      <c r="J74" s="29" t="s">
        <v>218</v>
      </c>
      <c r="K74" s="29" t="s">
        <v>207</v>
      </c>
      <c r="L74" s="634" t="s">
        <v>33</v>
      </c>
      <c r="M74" s="635"/>
      <c r="N74" s="636"/>
      <c r="O74" s="29" t="s">
        <v>41</v>
      </c>
      <c r="P74" s="29"/>
      <c r="Q74" s="29"/>
      <c r="R74" s="29"/>
      <c r="S74" s="29">
        <v>1</v>
      </c>
    </row>
    <row r="75" spans="1:19" ht="18.75" customHeight="1">
      <c r="A75" s="3"/>
      <c r="B75" s="3"/>
      <c r="C75" s="3"/>
      <c r="D75" s="3"/>
      <c r="E75" s="3"/>
      <c r="F75" s="3"/>
      <c r="G75" s="3"/>
      <c r="H75" s="3"/>
      <c r="I75" s="3">
        <v>20</v>
      </c>
      <c r="J75" s="29" t="s">
        <v>93</v>
      </c>
      <c r="K75" s="29" t="s">
        <v>94</v>
      </c>
      <c r="L75" s="634" t="s">
        <v>132</v>
      </c>
      <c r="M75" s="635"/>
      <c r="N75" s="636"/>
      <c r="O75" s="29" t="s">
        <v>37</v>
      </c>
      <c r="P75" s="29"/>
      <c r="Q75" s="29"/>
      <c r="R75" s="29"/>
      <c r="S75" s="29">
        <v>1</v>
      </c>
    </row>
    <row r="76" spans="1:19" ht="1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640"/>
      <c r="M76" s="641"/>
      <c r="N76" s="642"/>
      <c r="O76" s="17"/>
      <c r="P76" s="17"/>
      <c r="Q76" s="17"/>
      <c r="R76" s="17"/>
      <c r="S76" s="17"/>
    </row>
    <row r="77" spans="1:19" ht="1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640"/>
      <c r="M77" s="641"/>
      <c r="N77" s="642"/>
      <c r="O77" s="17"/>
      <c r="P77" s="17"/>
      <c r="Q77" s="17"/>
      <c r="R77" s="17"/>
      <c r="S77" s="17"/>
    </row>
    <row r="78" spans="1:19" s="31" customFormat="1" ht="22.5" customHeight="1">
      <c r="A78" s="570" t="s">
        <v>137</v>
      </c>
      <c r="B78" s="571"/>
      <c r="C78" s="575"/>
      <c r="D78" s="30">
        <f>SUM(E78:H78)</f>
        <v>10</v>
      </c>
      <c r="E78" s="30">
        <f>SUM(E56:E75)</f>
        <v>7</v>
      </c>
      <c r="F78" s="30">
        <f>SUM(F56:F75)</f>
        <v>3</v>
      </c>
      <c r="G78" s="30">
        <f>SUM(G56:G75)</f>
        <v>0</v>
      </c>
      <c r="H78" s="30">
        <f>SUM(H56:H75)</f>
        <v>0</v>
      </c>
      <c r="I78" s="30"/>
      <c r="J78" s="570" t="s">
        <v>137</v>
      </c>
      <c r="K78" s="571"/>
      <c r="L78" s="571"/>
      <c r="M78" s="571"/>
      <c r="N78" s="575"/>
      <c r="O78" s="30">
        <f>SUM(P78:S78)</f>
        <v>15</v>
      </c>
      <c r="P78" s="30">
        <f>SUM(P56:P75)</f>
        <v>7</v>
      </c>
      <c r="Q78" s="30">
        <f>SUM(Q56:Q75)</f>
        <v>6</v>
      </c>
      <c r="R78" s="30">
        <f>SUM(R56:R75)</f>
        <v>0</v>
      </c>
      <c r="S78" s="30">
        <f>SUM(S56:S75)</f>
        <v>2</v>
      </c>
    </row>
    <row r="79" spans="1:19" ht="37.5" customHeight="1">
      <c r="A79" s="14"/>
      <c r="B79" s="14"/>
      <c r="C79" s="14"/>
      <c r="D79" s="14"/>
      <c r="E79" s="34"/>
      <c r="F79" s="34"/>
      <c r="G79" s="34"/>
      <c r="H79" s="34"/>
      <c r="I79" s="34"/>
      <c r="J79" s="14"/>
      <c r="K79" s="627" t="s">
        <v>137</v>
      </c>
      <c r="L79" s="627"/>
      <c r="M79" s="627"/>
      <c r="N79" s="627"/>
      <c r="O79" s="627"/>
      <c r="P79" s="33" t="s">
        <v>4</v>
      </c>
      <c r="Q79" s="33" t="s">
        <v>8</v>
      </c>
      <c r="R79" s="33" t="s">
        <v>5</v>
      </c>
      <c r="S79" s="33" t="s">
        <v>6</v>
      </c>
    </row>
    <row r="80" spans="11:19" ht="36.75" customHeight="1">
      <c r="K80" s="627"/>
      <c r="L80" s="627"/>
      <c r="M80" s="627"/>
      <c r="N80" s="627"/>
      <c r="O80" s="627"/>
      <c r="P80" s="33">
        <f>SUM(E26+P26+E52+P52+E78+P78)</f>
        <v>55</v>
      </c>
      <c r="Q80" s="33">
        <f>SUM(F26+Q26+F52+Q52+F78+Q78)</f>
        <v>27</v>
      </c>
      <c r="R80" s="33">
        <f>SUM(G26+R26+G52+R52+G78+R78)</f>
        <v>0</v>
      </c>
      <c r="S80" s="33">
        <f>SUM(H26+S26+H52+S52+H78+S78)</f>
        <v>4</v>
      </c>
    </row>
    <row r="81" spans="11:19" ht="18.75" customHeight="1">
      <c r="K81" s="627"/>
      <c r="L81" s="627"/>
      <c r="M81" s="627"/>
      <c r="N81" s="627"/>
      <c r="O81" s="627"/>
      <c r="P81" s="570">
        <f>SUM(P80:Q80)</f>
        <v>82</v>
      </c>
      <c r="Q81" s="575"/>
      <c r="R81" s="570">
        <f>SUM(R80:S80)</f>
        <v>4</v>
      </c>
      <c r="S81" s="575"/>
    </row>
    <row r="82" spans="11:19" ht="18.75" customHeight="1">
      <c r="K82" s="627"/>
      <c r="L82" s="627"/>
      <c r="M82" s="627"/>
      <c r="N82" s="627"/>
      <c r="O82" s="627"/>
      <c r="P82" s="570">
        <f>SUM(P81:S81)</f>
        <v>86</v>
      </c>
      <c r="Q82" s="571"/>
      <c r="R82" s="571"/>
      <c r="S82" s="575"/>
    </row>
    <row r="83" spans="11:19" ht="38.25">
      <c r="K83" s="486"/>
      <c r="L83" s="486"/>
      <c r="M83" s="22" t="s">
        <v>57</v>
      </c>
      <c r="N83" s="22" t="s">
        <v>35</v>
      </c>
      <c r="O83" s="22" t="s">
        <v>38</v>
      </c>
      <c r="P83" s="22" t="s">
        <v>34</v>
      </c>
      <c r="Q83" s="22" t="s">
        <v>41</v>
      </c>
      <c r="R83" s="22" t="s">
        <v>37</v>
      </c>
      <c r="S83" s="33" t="s">
        <v>136</v>
      </c>
    </row>
    <row r="84" spans="11:19" ht="15.75">
      <c r="K84" s="486" t="s">
        <v>150</v>
      </c>
      <c r="L84" s="486"/>
      <c r="M84" s="6">
        <v>1</v>
      </c>
      <c r="N84" s="6">
        <v>3</v>
      </c>
      <c r="O84" s="6"/>
      <c r="P84" s="6"/>
      <c r="Q84" s="6"/>
      <c r="R84" s="6">
        <v>1</v>
      </c>
      <c r="S84" s="32">
        <f>SUM(M84:R84)</f>
        <v>5</v>
      </c>
    </row>
    <row r="85" spans="11:19" ht="15.75">
      <c r="K85" s="486" t="s">
        <v>78</v>
      </c>
      <c r="L85" s="486"/>
      <c r="M85" s="6"/>
      <c r="N85" s="6">
        <v>1</v>
      </c>
      <c r="O85" s="6">
        <v>1</v>
      </c>
      <c r="P85" s="6">
        <v>2</v>
      </c>
      <c r="Q85" s="6"/>
      <c r="R85" s="6"/>
      <c r="S85" s="32">
        <f aca="true" t="shared" si="0" ref="S85:S98">SUM(M85:R85)</f>
        <v>4</v>
      </c>
    </row>
    <row r="86" spans="11:19" ht="15.75">
      <c r="K86" s="486" t="s">
        <v>151</v>
      </c>
      <c r="L86" s="486"/>
      <c r="M86" s="6"/>
      <c r="N86" s="6"/>
      <c r="O86" s="6"/>
      <c r="P86" s="6">
        <v>2</v>
      </c>
      <c r="Q86" s="6"/>
      <c r="R86" s="6">
        <v>1</v>
      </c>
      <c r="S86" s="32">
        <f t="shared" si="0"/>
        <v>3</v>
      </c>
    </row>
    <row r="87" spans="11:19" ht="15.75">
      <c r="K87" s="486" t="s">
        <v>152</v>
      </c>
      <c r="L87" s="486"/>
      <c r="M87" s="6"/>
      <c r="N87" s="6">
        <v>1</v>
      </c>
      <c r="O87" s="6"/>
      <c r="P87" s="6">
        <v>4</v>
      </c>
      <c r="Q87" s="6"/>
      <c r="R87" s="6">
        <v>2</v>
      </c>
      <c r="S87" s="32">
        <f t="shared" si="0"/>
        <v>7</v>
      </c>
    </row>
    <row r="88" spans="11:19" ht="15.75">
      <c r="K88" s="486" t="s">
        <v>140</v>
      </c>
      <c r="L88" s="486"/>
      <c r="M88" s="6"/>
      <c r="N88" s="6">
        <v>4</v>
      </c>
      <c r="O88" s="6"/>
      <c r="P88" s="6">
        <v>1</v>
      </c>
      <c r="Q88" s="6"/>
      <c r="R88" s="6">
        <v>1</v>
      </c>
      <c r="S88" s="32">
        <f t="shared" si="0"/>
        <v>6</v>
      </c>
    </row>
    <row r="89" spans="11:19" ht="15.75">
      <c r="K89" s="486" t="s">
        <v>153</v>
      </c>
      <c r="L89" s="486"/>
      <c r="M89" s="6">
        <v>1</v>
      </c>
      <c r="N89" s="6"/>
      <c r="O89" s="6"/>
      <c r="P89" s="6">
        <v>1</v>
      </c>
      <c r="Q89" s="6"/>
      <c r="R89" s="6"/>
      <c r="S89" s="32">
        <f t="shared" si="0"/>
        <v>2</v>
      </c>
    </row>
    <row r="90" spans="11:19" ht="15.75">
      <c r="K90" s="486" t="s">
        <v>158</v>
      </c>
      <c r="L90" s="486"/>
      <c r="M90" s="6">
        <v>2</v>
      </c>
      <c r="N90" s="6">
        <v>1</v>
      </c>
      <c r="O90" s="6"/>
      <c r="P90" s="6">
        <v>4</v>
      </c>
      <c r="Q90" s="6">
        <v>1</v>
      </c>
      <c r="R90" s="6">
        <v>4</v>
      </c>
      <c r="S90" s="32">
        <f t="shared" si="0"/>
        <v>12</v>
      </c>
    </row>
    <row r="91" spans="11:19" ht="15.75">
      <c r="K91" s="486" t="s">
        <v>32</v>
      </c>
      <c r="L91" s="486"/>
      <c r="M91" s="6"/>
      <c r="N91" s="6">
        <v>1</v>
      </c>
      <c r="O91" s="6"/>
      <c r="P91" s="6">
        <v>5</v>
      </c>
      <c r="Q91" s="6">
        <v>1</v>
      </c>
      <c r="R91" s="6">
        <v>2</v>
      </c>
      <c r="S91" s="32">
        <f t="shared" si="0"/>
        <v>9</v>
      </c>
    </row>
    <row r="92" spans="11:19" ht="15.75">
      <c r="K92" s="486" t="s">
        <v>154</v>
      </c>
      <c r="L92" s="486"/>
      <c r="M92" s="6">
        <v>2</v>
      </c>
      <c r="N92" s="6">
        <v>1</v>
      </c>
      <c r="O92" s="6">
        <v>1</v>
      </c>
      <c r="P92" s="6">
        <v>1</v>
      </c>
      <c r="Q92" s="6"/>
      <c r="R92" s="6">
        <v>3</v>
      </c>
      <c r="S92" s="32">
        <f t="shared" si="0"/>
        <v>8</v>
      </c>
    </row>
    <row r="93" spans="11:19" ht="15.75">
      <c r="K93" s="486" t="s">
        <v>30</v>
      </c>
      <c r="L93" s="486"/>
      <c r="M93" s="6"/>
      <c r="N93" s="6">
        <v>1</v>
      </c>
      <c r="O93" s="6">
        <v>1</v>
      </c>
      <c r="P93" s="6">
        <v>2</v>
      </c>
      <c r="Q93" s="6"/>
      <c r="R93" s="6">
        <v>4</v>
      </c>
      <c r="S93" s="32">
        <f t="shared" si="0"/>
        <v>8</v>
      </c>
    </row>
    <row r="94" spans="11:19" ht="15.75">
      <c r="K94" s="486" t="s">
        <v>157</v>
      </c>
      <c r="L94" s="486"/>
      <c r="M94" s="6"/>
      <c r="N94" s="6"/>
      <c r="O94" s="6"/>
      <c r="P94" s="6"/>
      <c r="Q94" s="6">
        <v>1</v>
      </c>
      <c r="R94" s="6"/>
      <c r="S94" s="32">
        <f t="shared" si="0"/>
        <v>1</v>
      </c>
    </row>
    <row r="95" spans="11:19" ht="15.75">
      <c r="K95" s="486" t="s">
        <v>155</v>
      </c>
      <c r="L95" s="486"/>
      <c r="M95" s="6"/>
      <c r="N95" s="6">
        <v>4</v>
      </c>
      <c r="O95" s="6"/>
      <c r="P95" s="6">
        <v>4</v>
      </c>
      <c r="Q95" s="6">
        <v>1</v>
      </c>
      <c r="R95" s="6">
        <v>6</v>
      </c>
      <c r="S95" s="32">
        <f t="shared" si="0"/>
        <v>15</v>
      </c>
    </row>
    <row r="96" spans="11:19" ht="15.75">
      <c r="K96" s="486" t="s">
        <v>156</v>
      </c>
      <c r="L96" s="486"/>
      <c r="M96" s="6"/>
      <c r="N96" s="6">
        <v>1</v>
      </c>
      <c r="O96" s="6">
        <v>1</v>
      </c>
      <c r="P96" s="6"/>
      <c r="Q96" s="6"/>
      <c r="R96" s="6">
        <v>5</v>
      </c>
      <c r="S96" s="32">
        <f t="shared" si="0"/>
        <v>7</v>
      </c>
    </row>
    <row r="97" spans="11:19" ht="15.75">
      <c r="K97" s="486"/>
      <c r="L97" s="486"/>
      <c r="M97" s="6"/>
      <c r="N97" s="6"/>
      <c r="O97" s="6"/>
      <c r="P97" s="6"/>
      <c r="Q97" s="6"/>
      <c r="R97" s="6"/>
      <c r="S97" s="32">
        <f t="shared" si="0"/>
        <v>0</v>
      </c>
    </row>
    <row r="98" spans="11:19" ht="15.75">
      <c r="K98" s="486"/>
      <c r="L98" s="486"/>
      <c r="M98" s="6"/>
      <c r="N98" s="6"/>
      <c r="O98" s="6"/>
      <c r="P98" s="6"/>
      <c r="Q98" s="6"/>
      <c r="R98" s="6"/>
      <c r="S98" s="32">
        <f t="shared" si="0"/>
        <v>0</v>
      </c>
    </row>
    <row r="99" spans="11:19" ht="15.75">
      <c r="K99" s="645" t="s">
        <v>136</v>
      </c>
      <c r="L99" s="645"/>
      <c r="M99" s="32">
        <f>SUM(M84:M98)</f>
        <v>6</v>
      </c>
      <c r="N99" s="32">
        <f>SUM(N84:N98)</f>
        <v>18</v>
      </c>
      <c r="O99" s="32">
        <f>SUM(O84:O98)</f>
        <v>4</v>
      </c>
      <c r="P99" s="32">
        <f>SUM(P84:P98)</f>
        <v>26</v>
      </c>
      <c r="Q99" s="32">
        <f>SUM(Q84:Q98)</f>
        <v>4</v>
      </c>
      <c r="R99" s="32">
        <f>SUM(R84:R98)</f>
        <v>29</v>
      </c>
      <c r="S99" s="32">
        <f>SUM(S84:S98)</f>
        <v>87</v>
      </c>
    </row>
    <row r="100" spans="11:12" ht="15">
      <c r="K100" s="644"/>
      <c r="L100" s="644"/>
    </row>
    <row r="101" spans="11:12" ht="15">
      <c r="K101" s="644"/>
      <c r="L101" s="644"/>
    </row>
    <row r="102" spans="11:12" ht="15">
      <c r="K102" s="644"/>
      <c r="L102" s="644"/>
    </row>
    <row r="103" spans="11:12" ht="15">
      <c r="K103" s="644"/>
      <c r="L103" s="644"/>
    </row>
  </sheetData>
  <sheetProtection/>
  <mergeCells count="118">
    <mergeCell ref="L11:N11"/>
    <mergeCell ref="L22:N22"/>
    <mergeCell ref="L23:N23"/>
    <mergeCell ref="L24:N24"/>
    <mergeCell ref="L25:N25"/>
    <mergeCell ref="L17:N17"/>
    <mergeCell ref="L18:N18"/>
    <mergeCell ref="L19:N19"/>
    <mergeCell ref="L20:N20"/>
    <mergeCell ref="L21:N21"/>
    <mergeCell ref="R53:S53"/>
    <mergeCell ref="E54:H54"/>
    <mergeCell ref="P54:S54"/>
    <mergeCell ref="L28:N28"/>
    <mergeCell ref="L29:N29"/>
    <mergeCell ref="L30:N30"/>
    <mergeCell ref="L31:N31"/>
    <mergeCell ref="L32:N32"/>
    <mergeCell ref="L33:N33"/>
    <mergeCell ref="L34:N34"/>
    <mergeCell ref="L35:N35"/>
    <mergeCell ref="L36:N36"/>
    <mergeCell ref="L37:N37"/>
    <mergeCell ref="L38:N38"/>
    <mergeCell ref="L44:N44"/>
    <mergeCell ref="L45:N45"/>
    <mergeCell ref="L46:N46"/>
    <mergeCell ref="L47:N47"/>
    <mergeCell ref="L48:N48"/>
    <mergeCell ref="L39:N39"/>
    <mergeCell ref="L40:N40"/>
    <mergeCell ref="L41:N41"/>
    <mergeCell ref="L42:N42"/>
    <mergeCell ref="L43:N43"/>
    <mergeCell ref="C1:H1"/>
    <mergeCell ref="R1:S1"/>
    <mergeCell ref="L1:Q1"/>
    <mergeCell ref="E2:H2"/>
    <mergeCell ref="P2:S2"/>
    <mergeCell ref="C27:H27"/>
    <mergeCell ref="L27:Q27"/>
    <mergeCell ref="R27:S27"/>
    <mergeCell ref="E28:H28"/>
    <mergeCell ref="P28:S28"/>
    <mergeCell ref="L2:N2"/>
    <mergeCell ref="L3:N3"/>
    <mergeCell ref="L4:N4"/>
    <mergeCell ref="L5:N5"/>
    <mergeCell ref="L6:N6"/>
    <mergeCell ref="L12:N12"/>
    <mergeCell ref="L13:N13"/>
    <mergeCell ref="L14:N14"/>
    <mergeCell ref="L15:N15"/>
    <mergeCell ref="L16:N16"/>
    <mergeCell ref="L7:N7"/>
    <mergeCell ref="L8:N8"/>
    <mergeCell ref="L9:N9"/>
    <mergeCell ref="L10:N10"/>
    <mergeCell ref="K101:L101"/>
    <mergeCell ref="K102:L102"/>
    <mergeCell ref="K103:L103"/>
    <mergeCell ref="K88:L88"/>
    <mergeCell ref="K83:L83"/>
    <mergeCell ref="K98:L98"/>
    <mergeCell ref="K99:L99"/>
    <mergeCell ref="K100:L100"/>
    <mergeCell ref="K94:L94"/>
    <mergeCell ref="K95:L95"/>
    <mergeCell ref="K96:L96"/>
    <mergeCell ref="K97:L97"/>
    <mergeCell ref="K89:L89"/>
    <mergeCell ref="K90:L90"/>
    <mergeCell ref="K91:L91"/>
    <mergeCell ref="K92:L92"/>
    <mergeCell ref="K93:L93"/>
    <mergeCell ref="K84:L84"/>
    <mergeCell ref="K85:L85"/>
    <mergeCell ref="K86:L86"/>
    <mergeCell ref="K87:L87"/>
    <mergeCell ref="L54:N54"/>
    <mergeCell ref="A78:C78"/>
    <mergeCell ref="A52:C52"/>
    <mergeCell ref="A26:C26"/>
    <mergeCell ref="J52:N52"/>
    <mergeCell ref="J26:N26"/>
    <mergeCell ref="L75:N75"/>
    <mergeCell ref="L76:N76"/>
    <mergeCell ref="L77:N77"/>
    <mergeCell ref="L60:N60"/>
    <mergeCell ref="L61:N61"/>
    <mergeCell ref="L62:N62"/>
    <mergeCell ref="C53:H53"/>
    <mergeCell ref="L53:Q53"/>
    <mergeCell ref="L63:N63"/>
    <mergeCell ref="L64:N64"/>
    <mergeCell ref="L55:N55"/>
    <mergeCell ref="L56:N56"/>
    <mergeCell ref="L57:N57"/>
    <mergeCell ref="L58:N58"/>
    <mergeCell ref="L59:N59"/>
    <mergeCell ref="L49:N49"/>
    <mergeCell ref="L50:N50"/>
    <mergeCell ref="L51:N51"/>
    <mergeCell ref="R81:S81"/>
    <mergeCell ref="J78:N78"/>
    <mergeCell ref="K79:O82"/>
    <mergeCell ref="L70:N70"/>
    <mergeCell ref="L71:N71"/>
    <mergeCell ref="L72:N72"/>
    <mergeCell ref="L73:N73"/>
    <mergeCell ref="L74:N74"/>
    <mergeCell ref="L65:N65"/>
    <mergeCell ref="L66:N66"/>
    <mergeCell ref="L67:N67"/>
    <mergeCell ref="L68:N68"/>
    <mergeCell ref="L69:N69"/>
    <mergeCell ref="P81:Q81"/>
    <mergeCell ref="P82:S8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M18" sqref="M18"/>
    </sheetView>
  </sheetViews>
  <sheetFormatPr defaultColWidth="11.421875" defaultRowHeight="15"/>
  <cols>
    <col min="1" max="1" width="15.7109375" style="15" customWidth="1"/>
    <col min="2" max="3" width="11.421875" style="15" customWidth="1"/>
    <col min="4" max="4" width="15.7109375" style="15" customWidth="1"/>
    <col min="5" max="6" width="11.421875" style="15" customWidth="1"/>
    <col min="7" max="7" width="15.7109375" style="15" customWidth="1"/>
    <col min="8" max="9" width="11.421875" style="15" customWidth="1"/>
  </cols>
  <sheetData>
    <row r="1" spans="1:9" ht="26.25">
      <c r="A1" s="649" t="s">
        <v>451</v>
      </c>
      <c r="B1" s="649"/>
      <c r="C1" s="649"/>
      <c r="D1" s="649"/>
      <c r="E1" s="649"/>
      <c r="F1" s="649"/>
      <c r="G1" s="649"/>
      <c r="H1" s="649"/>
      <c r="I1" s="649"/>
    </row>
    <row r="2" spans="1:9" ht="26.25">
      <c r="A2" s="649" t="s">
        <v>313</v>
      </c>
      <c r="B2" s="649"/>
      <c r="C2" s="649"/>
      <c r="D2" s="649"/>
      <c r="E2" s="649"/>
      <c r="F2" s="649"/>
      <c r="G2" s="649"/>
      <c r="H2" s="649"/>
      <c r="I2" s="649"/>
    </row>
    <row r="3" spans="1:9" s="142" customFormat="1" ht="21">
      <c r="A3" s="650" t="s">
        <v>452</v>
      </c>
      <c r="B3" s="650"/>
      <c r="C3" s="650"/>
      <c r="D3" s="650" t="s">
        <v>454</v>
      </c>
      <c r="E3" s="650"/>
      <c r="F3" s="650"/>
      <c r="G3" s="650" t="s">
        <v>458</v>
      </c>
      <c r="H3" s="650"/>
      <c r="I3" s="650"/>
    </row>
    <row r="4" spans="1:9" s="142" customFormat="1" ht="21">
      <c r="A4" s="650" t="s">
        <v>32</v>
      </c>
      <c r="B4" s="650"/>
      <c r="C4" s="650"/>
      <c r="D4" s="650" t="s">
        <v>163</v>
      </c>
      <c r="E4" s="650"/>
      <c r="F4" s="650"/>
      <c r="G4" s="650" t="s">
        <v>31</v>
      </c>
      <c r="H4" s="650"/>
      <c r="I4" s="650"/>
    </row>
    <row r="5" spans="1:9" s="148" customFormat="1" ht="15.75">
      <c r="A5" s="147" t="s">
        <v>110</v>
      </c>
      <c r="B5" s="147" t="s">
        <v>423</v>
      </c>
      <c r="C5" s="147">
        <v>507.7</v>
      </c>
      <c r="D5" s="147" t="s">
        <v>164</v>
      </c>
      <c r="E5" s="147" t="s">
        <v>265</v>
      </c>
      <c r="F5" s="147">
        <v>563.3</v>
      </c>
      <c r="G5" s="147" t="s">
        <v>394</v>
      </c>
      <c r="H5" s="147" t="s">
        <v>395</v>
      </c>
      <c r="I5" s="147">
        <v>596.4</v>
      </c>
    </row>
    <row r="6" spans="1:9" s="148" customFormat="1" ht="15.75">
      <c r="A6" s="147" t="s">
        <v>117</v>
      </c>
      <c r="B6" s="147" t="s">
        <v>422</v>
      </c>
      <c r="C6" s="149">
        <v>524</v>
      </c>
      <c r="D6" s="147" t="s">
        <v>171</v>
      </c>
      <c r="E6" s="147" t="s">
        <v>308</v>
      </c>
      <c r="F6" s="147">
        <v>532.8</v>
      </c>
      <c r="G6" s="147" t="s">
        <v>459</v>
      </c>
      <c r="H6" s="147" t="s">
        <v>268</v>
      </c>
      <c r="I6" s="147">
        <v>599.6</v>
      </c>
    </row>
    <row r="7" spans="1:9" s="148" customFormat="1" ht="15.75">
      <c r="A7" s="147" t="s">
        <v>424</v>
      </c>
      <c r="B7" s="147" t="s">
        <v>453</v>
      </c>
      <c r="C7" s="147">
        <v>454.5</v>
      </c>
      <c r="D7" s="147" t="s">
        <v>263</v>
      </c>
      <c r="E7" s="147" t="s">
        <v>455</v>
      </c>
      <c r="F7" s="147">
        <v>570.3</v>
      </c>
      <c r="G7" s="147" t="s">
        <v>303</v>
      </c>
      <c r="H7" s="147" t="s">
        <v>253</v>
      </c>
      <c r="I7" s="147">
        <v>568.7</v>
      </c>
    </row>
    <row r="8" spans="1:9" s="148" customFormat="1" ht="15.75">
      <c r="A8" s="147"/>
      <c r="B8" s="147"/>
      <c r="C8" s="147">
        <f>SUM(C5:C7)</f>
        <v>1486.2</v>
      </c>
      <c r="D8" s="147"/>
      <c r="E8" s="147"/>
      <c r="F8" s="147">
        <f>SUM(F5:F7)</f>
        <v>1666.3999999999999</v>
      </c>
      <c r="G8" s="147"/>
      <c r="H8" s="147"/>
      <c r="I8" s="147">
        <f>SUM(I5:I7)</f>
        <v>1764.7</v>
      </c>
    </row>
    <row r="9" spans="1:9" ht="21">
      <c r="A9" s="145"/>
      <c r="B9" s="145"/>
      <c r="C9" s="145"/>
      <c r="D9" s="650" t="s">
        <v>31</v>
      </c>
      <c r="E9" s="650"/>
      <c r="F9" s="650"/>
      <c r="G9" s="145"/>
      <c r="H9" s="145"/>
      <c r="I9" s="145"/>
    </row>
    <row r="10" spans="1:9" s="148" customFormat="1" ht="15.75">
      <c r="A10" s="147"/>
      <c r="B10" s="147"/>
      <c r="C10" s="147"/>
      <c r="D10" s="147" t="s">
        <v>270</v>
      </c>
      <c r="E10" s="147" t="s">
        <v>271</v>
      </c>
      <c r="F10" s="147">
        <v>533.9</v>
      </c>
      <c r="G10" s="147"/>
      <c r="H10" s="147"/>
      <c r="I10" s="147"/>
    </row>
    <row r="11" spans="1:9" s="148" customFormat="1" ht="15.75">
      <c r="A11" s="147"/>
      <c r="B11" s="147"/>
      <c r="C11" s="147"/>
      <c r="D11" s="147" t="s">
        <v>456</v>
      </c>
      <c r="E11" s="147" t="s">
        <v>457</v>
      </c>
      <c r="F11" s="147">
        <v>532.6</v>
      </c>
      <c r="G11" s="147"/>
      <c r="H11" s="147"/>
      <c r="I11" s="147"/>
    </row>
    <row r="12" spans="1:9" s="148" customFormat="1" ht="15.75">
      <c r="A12" s="147"/>
      <c r="B12" s="147"/>
      <c r="C12" s="147"/>
      <c r="D12" s="147" t="s">
        <v>208</v>
      </c>
      <c r="E12" s="147" t="s">
        <v>301</v>
      </c>
      <c r="F12" s="147">
        <v>542.4</v>
      </c>
      <c r="G12" s="147"/>
      <c r="H12" s="147"/>
      <c r="I12" s="147"/>
    </row>
    <row r="13" spans="1:9" s="148" customFormat="1" ht="15.75">
      <c r="A13" s="147"/>
      <c r="B13" s="147"/>
      <c r="C13" s="147"/>
      <c r="D13" s="147"/>
      <c r="E13" s="147"/>
      <c r="F13" s="147">
        <f>SUM(F10:F12)</f>
        <v>1608.9</v>
      </c>
      <c r="G13" s="147"/>
      <c r="H13" s="147"/>
      <c r="I13" s="147"/>
    </row>
    <row r="14" spans="1:10" ht="26.25">
      <c r="A14" s="649" t="s">
        <v>312</v>
      </c>
      <c r="B14" s="649"/>
      <c r="C14" s="649"/>
      <c r="D14" s="649"/>
      <c r="E14" s="649"/>
      <c r="F14" s="649"/>
      <c r="G14" s="649"/>
      <c r="H14" s="649"/>
      <c r="I14" s="649"/>
      <c r="J14" s="144"/>
    </row>
    <row r="15" spans="1:9" s="143" customFormat="1" ht="21">
      <c r="A15" s="146"/>
      <c r="B15" s="146"/>
      <c r="C15" s="146"/>
      <c r="D15" s="650" t="s">
        <v>454</v>
      </c>
      <c r="E15" s="650"/>
      <c r="F15" s="650"/>
      <c r="G15" s="650" t="s">
        <v>461</v>
      </c>
      <c r="H15" s="650"/>
      <c r="I15" s="650"/>
    </row>
    <row r="16" spans="1:9" s="143" customFormat="1" ht="21">
      <c r="A16" s="146"/>
      <c r="B16" s="146"/>
      <c r="C16" s="146"/>
      <c r="D16" s="650" t="s">
        <v>215</v>
      </c>
      <c r="E16" s="650"/>
      <c r="F16" s="650"/>
      <c r="G16" s="650" t="s">
        <v>13</v>
      </c>
      <c r="H16" s="650"/>
      <c r="I16" s="650"/>
    </row>
    <row r="17" spans="1:9" s="148" customFormat="1" ht="15.75">
      <c r="A17" s="147"/>
      <c r="B17" s="147"/>
      <c r="C17" s="147"/>
      <c r="D17" s="147" t="s">
        <v>293</v>
      </c>
      <c r="E17" s="147" t="s">
        <v>355</v>
      </c>
      <c r="F17" s="147">
        <v>500</v>
      </c>
      <c r="G17" s="147" t="s">
        <v>247</v>
      </c>
      <c r="H17" s="147" t="s">
        <v>407</v>
      </c>
      <c r="I17" s="147">
        <v>540</v>
      </c>
    </row>
    <row r="18" spans="1:9" s="148" customFormat="1" ht="15.75">
      <c r="A18" s="147"/>
      <c r="B18" s="147"/>
      <c r="C18" s="147"/>
      <c r="D18" s="147" t="s">
        <v>460</v>
      </c>
      <c r="E18" s="147" t="s">
        <v>349</v>
      </c>
      <c r="F18" s="147">
        <v>516</v>
      </c>
      <c r="G18" s="147" t="s">
        <v>248</v>
      </c>
      <c r="H18" s="147" t="s">
        <v>411</v>
      </c>
      <c r="I18" s="147">
        <v>539</v>
      </c>
    </row>
    <row r="19" spans="1:9" s="148" customFormat="1" ht="15.75">
      <c r="A19" s="147"/>
      <c r="B19" s="147"/>
      <c r="C19" s="147"/>
      <c r="D19" s="147" t="s">
        <v>298</v>
      </c>
      <c r="E19" s="147" t="s">
        <v>384</v>
      </c>
      <c r="F19" s="147">
        <v>567</v>
      </c>
      <c r="G19" s="147" t="s">
        <v>314</v>
      </c>
      <c r="H19" s="147" t="s">
        <v>412</v>
      </c>
      <c r="I19" s="147">
        <v>505</v>
      </c>
    </row>
    <row r="20" spans="1:9" s="148" customFormat="1" ht="15.75">
      <c r="A20" s="147"/>
      <c r="B20" s="147"/>
      <c r="C20" s="147"/>
      <c r="D20" s="147"/>
      <c r="E20" s="147"/>
      <c r="F20" s="147">
        <f>SUM(F17:F19)</f>
        <v>1583</v>
      </c>
      <c r="G20" s="147"/>
      <c r="H20" s="147"/>
      <c r="I20" s="147">
        <f>SUM(I17:I19)</f>
        <v>1584</v>
      </c>
    </row>
    <row r="21" spans="1:9" s="143" customFormat="1" ht="21">
      <c r="A21" s="146"/>
      <c r="B21" s="146"/>
      <c r="C21" s="146"/>
      <c r="D21" s="650" t="s">
        <v>152</v>
      </c>
      <c r="E21" s="650"/>
      <c r="F21" s="650"/>
      <c r="G21" s="650" t="s">
        <v>163</v>
      </c>
      <c r="H21" s="650"/>
      <c r="I21" s="650"/>
    </row>
    <row r="22" spans="1:9" s="148" customFormat="1" ht="15.75">
      <c r="A22" s="147"/>
      <c r="B22" s="147"/>
      <c r="C22" s="147"/>
      <c r="D22" s="147" t="s">
        <v>289</v>
      </c>
      <c r="E22" s="147" t="s">
        <v>288</v>
      </c>
      <c r="F22" s="147">
        <v>516</v>
      </c>
      <c r="G22" s="147" t="s">
        <v>260</v>
      </c>
      <c r="H22" s="147" t="s">
        <v>462</v>
      </c>
      <c r="I22" s="147">
        <v>515</v>
      </c>
    </row>
    <row r="23" spans="1:9" s="148" customFormat="1" ht="15.75">
      <c r="A23" s="147"/>
      <c r="B23" s="147"/>
      <c r="C23" s="147"/>
      <c r="D23" s="147" t="s">
        <v>287</v>
      </c>
      <c r="E23" s="147" t="s">
        <v>288</v>
      </c>
      <c r="F23" s="147">
        <v>517</v>
      </c>
      <c r="G23" s="147" t="s">
        <v>261</v>
      </c>
      <c r="H23" s="147" t="s">
        <v>262</v>
      </c>
      <c r="I23" s="147">
        <v>478</v>
      </c>
    </row>
    <row r="24" spans="1:9" s="148" customFormat="1" ht="15.75">
      <c r="A24" s="147"/>
      <c r="B24" s="147"/>
      <c r="C24" s="147"/>
      <c r="D24" s="147" t="s">
        <v>311</v>
      </c>
      <c r="E24" s="147" t="s">
        <v>249</v>
      </c>
      <c r="F24" s="147">
        <v>503</v>
      </c>
      <c r="G24" s="147" t="s">
        <v>257</v>
      </c>
      <c r="H24" s="147" t="s">
        <v>258</v>
      </c>
      <c r="I24" s="147">
        <v>512</v>
      </c>
    </row>
    <row r="25" spans="1:9" s="148" customFormat="1" ht="15.75">
      <c r="A25" s="147"/>
      <c r="B25" s="147"/>
      <c r="C25" s="147"/>
      <c r="D25" s="147"/>
      <c r="E25" s="147"/>
      <c r="F25" s="147">
        <f>SUM(F22:F24)</f>
        <v>1536</v>
      </c>
      <c r="G25" s="147"/>
      <c r="H25" s="147"/>
      <c r="I25" s="147">
        <f>SUM(I22:I24)</f>
        <v>1505</v>
      </c>
    </row>
    <row r="26" spans="1:9" s="143" customFormat="1" ht="21">
      <c r="A26" s="146"/>
      <c r="B26" s="146"/>
      <c r="C26" s="146"/>
      <c r="D26" s="146"/>
      <c r="E26" s="146"/>
      <c r="F26" s="146"/>
      <c r="G26" s="650" t="s">
        <v>33</v>
      </c>
      <c r="H26" s="650"/>
      <c r="I26" s="650"/>
    </row>
    <row r="27" spans="1:9" s="148" customFormat="1" ht="15.75">
      <c r="A27" s="147"/>
      <c r="B27" s="147"/>
      <c r="C27" s="147"/>
      <c r="D27" s="147"/>
      <c r="E27" s="147"/>
      <c r="F27" s="147"/>
      <c r="G27" s="147" t="s">
        <v>431</v>
      </c>
      <c r="H27" s="147" t="s">
        <v>432</v>
      </c>
      <c r="I27" s="147">
        <v>424</v>
      </c>
    </row>
    <row r="28" spans="1:9" s="148" customFormat="1" ht="15.75">
      <c r="A28" s="147"/>
      <c r="B28" s="147"/>
      <c r="C28" s="147"/>
      <c r="D28" s="147"/>
      <c r="E28" s="147"/>
      <c r="F28" s="147"/>
      <c r="G28" s="147" t="s">
        <v>463</v>
      </c>
      <c r="H28" s="147" t="s">
        <v>266</v>
      </c>
      <c r="I28" s="147">
        <v>540</v>
      </c>
    </row>
    <row r="29" spans="1:9" s="148" customFormat="1" ht="15.75">
      <c r="A29" s="147"/>
      <c r="B29" s="147"/>
      <c r="C29" s="147"/>
      <c r="D29" s="147"/>
      <c r="E29" s="147"/>
      <c r="F29" s="147"/>
      <c r="G29" s="147" t="s">
        <v>439</v>
      </c>
      <c r="H29" s="147" t="s">
        <v>428</v>
      </c>
      <c r="I29" s="147">
        <v>519</v>
      </c>
    </row>
    <row r="30" spans="1:9" s="148" customFormat="1" ht="15.75">
      <c r="A30" s="147"/>
      <c r="B30" s="147"/>
      <c r="C30" s="147"/>
      <c r="D30" s="147"/>
      <c r="E30" s="147"/>
      <c r="F30" s="147"/>
      <c r="G30" s="147"/>
      <c r="H30" s="147"/>
      <c r="I30" s="147">
        <f>SUM(I27:I29)</f>
        <v>1483</v>
      </c>
    </row>
  </sheetData>
  <sheetProtection/>
  <mergeCells count="17">
    <mergeCell ref="D21:F21"/>
    <mergeCell ref="G16:I16"/>
    <mergeCell ref="G15:I15"/>
    <mergeCell ref="G21:I21"/>
    <mergeCell ref="G26:I26"/>
    <mergeCell ref="D16:F16"/>
    <mergeCell ref="A14:I14"/>
    <mergeCell ref="D9:F9"/>
    <mergeCell ref="A2:I2"/>
    <mergeCell ref="A1:I1"/>
    <mergeCell ref="D15:F15"/>
    <mergeCell ref="A3:C3"/>
    <mergeCell ref="D3:F3"/>
    <mergeCell ref="G3:I3"/>
    <mergeCell ref="A4:C4"/>
    <mergeCell ref="D4:F4"/>
    <mergeCell ref="G4:I4"/>
  </mergeCells>
  <printOptions/>
  <pageMargins left="1.1023622047244095" right="0.7086614173228347" top="0.35433070866141736" bottom="0.35433070866141736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5">
      <selection activeCell="B5" sqref="B5:F24"/>
    </sheetView>
  </sheetViews>
  <sheetFormatPr defaultColWidth="11.421875" defaultRowHeight="15"/>
  <cols>
    <col min="1" max="1" width="4.28125" style="11" customWidth="1"/>
    <col min="2" max="3" width="20.00390625" style="1" customWidth="1"/>
    <col min="4" max="6" width="9.28125" style="1" customWidth="1"/>
    <col min="7" max="11" width="5.7109375" style="1" customWidth="1"/>
    <col min="12" max="12" width="30.00390625" style="1" customWidth="1"/>
  </cols>
  <sheetData>
    <row r="1" spans="1:12" ht="37.5" customHeight="1">
      <c r="A1" s="596"/>
      <c r="B1" s="651"/>
      <c r="C1" s="653" t="s">
        <v>14</v>
      </c>
      <c r="D1" s="653"/>
      <c r="E1" s="653"/>
      <c r="F1" s="653"/>
      <c r="G1" s="653"/>
      <c r="H1" s="653"/>
      <c r="I1" s="653"/>
      <c r="J1" s="653"/>
      <c r="K1" s="653"/>
      <c r="L1" s="653"/>
    </row>
    <row r="2" spans="1:12" ht="37.5" customHeight="1">
      <c r="A2" s="598"/>
      <c r="B2" s="652"/>
      <c r="C2" s="625" t="s">
        <v>495</v>
      </c>
      <c r="D2" s="625"/>
      <c r="E2" s="230">
        <v>4</v>
      </c>
      <c r="F2" s="230" t="s">
        <v>512</v>
      </c>
      <c r="G2" s="657" t="s">
        <v>233</v>
      </c>
      <c r="H2" s="657"/>
      <c r="I2" s="657"/>
      <c r="J2" s="657"/>
      <c r="K2" s="658"/>
      <c r="L2" s="223" t="s">
        <v>522</v>
      </c>
    </row>
    <row r="3" spans="1:12" ht="15.75">
      <c r="A3" s="654" t="s">
        <v>19</v>
      </c>
      <c r="B3" s="655"/>
      <c r="C3" s="6" t="s">
        <v>226</v>
      </c>
      <c r="D3" s="6">
        <v>14</v>
      </c>
      <c r="E3" s="486" t="s">
        <v>517</v>
      </c>
      <c r="F3" s="486"/>
      <c r="G3" s="486"/>
      <c r="H3" s="486"/>
      <c r="I3" s="486"/>
      <c r="J3" s="486">
        <v>2022</v>
      </c>
      <c r="K3" s="486"/>
      <c r="L3" s="6" t="s">
        <v>230</v>
      </c>
    </row>
    <row r="4" spans="1:12" ht="15.75" customHeight="1">
      <c r="A4" s="18"/>
      <c r="B4" s="222" t="s">
        <v>0</v>
      </c>
      <c r="C4" s="19" t="s">
        <v>1</v>
      </c>
      <c r="D4" s="19" t="s">
        <v>227</v>
      </c>
      <c r="E4" s="19" t="s">
        <v>3</v>
      </c>
      <c r="F4" s="19" t="s">
        <v>279</v>
      </c>
      <c r="G4" s="656" t="s">
        <v>494</v>
      </c>
      <c r="H4" s="656"/>
      <c r="I4" s="656"/>
      <c r="J4" s="656"/>
      <c r="K4" s="656"/>
      <c r="L4" s="19" t="s">
        <v>12</v>
      </c>
    </row>
    <row r="5" spans="1:12" ht="22.5" customHeight="1">
      <c r="A5" s="16">
        <v>1</v>
      </c>
      <c r="B5" s="114"/>
      <c r="C5" s="109"/>
      <c r="D5" s="111"/>
      <c r="E5" s="109"/>
      <c r="F5" s="59"/>
      <c r="G5" s="59"/>
      <c r="H5" s="59"/>
      <c r="I5" s="59"/>
      <c r="J5" s="12"/>
      <c r="K5" s="12"/>
      <c r="L5" s="12"/>
    </row>
    <row r="6" spans="1:12" ht="22.5" customHeight="1">
      <c r="A6" s="16">
        <v>2</v>
      </c>
      <c r="B6" s="61"/>
      <c r="C6" s="38"/>
      <c r="D6" s="46"/>
      <c r="E6" s="38"/>
      <c r="F6" s="59"/>
      <c r="G6" s="59"/>
      <c r="H6" s="59"/>
      <c r="I6" s="59"/>
      <c r="J6" s="12"/>
      <c r="K6" s="12"/>
      <c r="L6" s="12"/>
    </row>
    <row r="7" spans="1:12" ht="22.5" customHeight="1">
      <c r="A7" s="16">
        <v>3</v>
      </c>
      <c r="B7" s="114"/>
      <c r="C7" s="109"/>
      <c r="D7" s="111"/>
      <c r="E7" s="112"/>
      <c r="F7" s="59"/>
      <c r="G7" s="59"/>
      <c r="H7" s="59"/>
      <c r="I7" s="59"/>
      <c r="J7" s="12"/>
      <c r="K7" s="12"/>
      <c r="L7" s="12"/>
    </row>
    <row r="8" spans="1:12" ht="22.5" customHeight="1">
      <c r="A8" s="16">
        <v>4</v>
      </c>
      <c r="B8" s="113"/>
      <c r="C8" s="115"/>
      <c r="D8" s="116"/>
      <c r="E8" s="115"/>
      <c r="F8" s="59"/>
      <c r="G8" s="59"/>
      <c r="H8" s="59"/>
      <c r="I8" s="59"/>
      <c r="J8" s="12"/>
      <c r="K8" s="12"/>
      <c r="L8" s="12"/>
    </row>
    <row r="9" spans="1:12" ht="22.5" customHeight="1">
      <c r="A9" s="16">
        <v>5</v>
      </c>
      <c r="B9" s="109"/>
      <c r="C9" s="109"/>
      <c r="D9" s="111"/>
      <c r="E9" s="112"/>
      <c r="F9" s="59"/>
      <c r="G9" s="59"/>
      <c r="H9" s="59"/>
      <c r="I9" s="59"/>
      <c r="J9" s="12"/>
      <c r="K9" s="12"/>
      <c r="L9" s="12"/>
    </row>
    <row r="10" spans="1:12" ht="22.5" customHeight="1">
      <c r="A10" s="16">
        <v>6</v>
      </c>
      <c r="B10" s="109"/>
      <c r="C10" s="109"/>
      <c r="D10" s="111"/>
      <c r="E10" s="112"/>
      <c r="F10" s="59"/>
      <c r="G10" s="59"/>
      <c r="H10" s="59"/>
      <c r="I10" s="59"/>
      <c r="J10" s="12"/>
      <c r="K10" s="12"/>
      <c r="L10" s="12"/>
    </row>
    <row r="11" spans="1:12" ht="22.5" customHeight="1">
      <c r="A11" s="16">
        <v>7</v>
      </c>
      <c r="B11" s="109"/>
      <c r="C11" s="109"/>
      <c r="D11" s="111"/>
      <c r="E11" s="112"/>
      <c r="F11" s="59"/>
      <c r="G11" s="59"/>
      <c r="H11" s="59"/>
      <c r="I11" s="59"/>
      <c r="J11" s="12"/>
      <c r="K11" s="12"/>
      <c r="L11" s="12"/>
    </row>
    <row r="12" spans="1:12" ht="22.5" customHeight="1">
      <c r="A12" s="16">
        <v>8</v>
      </c>
      <c r="B12" s="114"/>
      <c r="C12" s="109"/>
      <c r="D12" s="111"/>
      <c r="E12" s="112"/>
      <c r="F12" s="59"/>
      <c r="G12" s="59"/>
      <c r="H12" s="59"/>
      <c r="I12" s="59"/>
      <c r="J12" s="12"/>
      <c r="K12" s="12"/>
      <c r="L12" s="12"/>
    </row>
    <row r="13" spans="1:12" ht="22.5" customHeight="1">
      <c r="A13" s="16">
        <v>9</v>
      </c>
      <c r="B13" s="114"/>
      <c r="C13" s="109"/>
      <c r="D13" s="111"/>
      <c r="E13" s="112"/>
      <c r="F13" s="59"/>
      <c r="G13" s="59"/>
      <c r="H13" s="59"/>
      <c r="I13" s="59"/>
      <c r="J13" s="12"/>
      <c r="K13" s="12"/>
      <c r="L13" s="12"/>
    </row>
    <row r="14" spans="1:12" ht="22.5" customHeight="1">
      <c r="A14" s="16">
        <v>10</v>
      </c>
      <c r="B14" s="109"/>
      <c r="C14" s="109"/>
      <c r="D14" s="111"/>
      <c r="E14" s="112"/>
      <c r="F14" s="59"/>
      <c r="G14" s="59"/>
      <c r="H14" s="59"/>
      <c r="I14" s="59"/>
      <c r="J14" s="12"/>
      <c r="K14" s="12"/>
      <c r="L14" s="12"/>
    </row>
    <row r="15" spans="1:12" ht="22.5" customHeight="1">
      <c r="A15" s="16">
        <v>11</v>
      </c>
      <c r="B15" s="109"/>
      <c r="C15" s="109"/>
      <c r="D15" s="111"/>
      <c r="E15" s="112"/>
      <c r="F15" s="59"/>
      <c r="G15" s="59"/>
      <c r="H15" s="59"/>
      <c r="I15" s="59"/>
      <c r="J15" s="12"/>
      <c r="K15" s="12"/>
      <c r="L15" s="12"/>
    </row>
    <row r="16" spans="1:12" ht="22.5" customHeight="1">
      <c r="A16" s="16">
        <v>12</v>
      </c>
      <c r="B16" s="114"/>
      <c r="C16" s="111"/>
      <c r="D16" s="111"/>
      <c r="E16" s="112"/>
      <c r="F16" s="59"/>
      <c r="G16" s="59"/>
      <c r="H16" s="59"/>
      <c r="I16" s="59"/>
      <c r="J16" s="12"/>
      <c r="K16" s="12"/>
      <c r="L16" s="12"/>
    </row>
    <row r="17" spans="1:12" ht="22.5" customHeight="1">
      <c r="A17" s="16">
        <v>13</v>
      </c>
      <c r="B17" s="109"/>
      <c r="C17" s="109"/>
      <c r="D17" s="111"/>
      <c r="E17" s="112"/>
      <c r="F17" s="59"/>
      <c r="G17" s="59"/>
      <c r="H17" s="59"/>
      <c r="I17" s="59"/>
      <c r="J17" s="12"/>
      <c r="K17" s="12"/>
      <c r="L17" s="12"/>
    </row>
    <row r="18" spans="1:12" ht="22.5" customHeight="1">
      <c r="A18" s="16">
        <v>14</v>
      </c>
      <c r="B18" s="109"/>
      <c r="C18" s="109"/>
      <c r="D18" s="111"/>
      <c r="E18" s="112"/>
      <c r="F18" s="59"/>
      <c r="G18" s="59"/>
      <c r="H18" s="59"/>
      <c r="I18" s="59"/>
      <c r="J18" s="12"/>
      <c r="K18" s="12"/>
      <c r="L18" s="12"/>
    </row>
    <row r="19" spans="1:12" ht="22.5" customHeight="1">
      <c r="A19" s="16">
        <v>15</v>
      </c>
      <c r="B19" s="113"/>
      <c r="C19" s="115"/>
      <c r="D19" s="116"/>
      <c r="E19" s="115"/>
      <c r="F19" s="59"/>
      <c r="G19" s="59"/>
      <c r="H19" s="59"/>
      <c r="I19" s="59"/>
      <c r="J19" s="12"/>
      <c r="K19" s="12"/>
      <c r="L19" s="12"/>
    </row>
    <row r="20" spans="1:12" ht="22.5" customHeight="1">
      <c r="A20" s="16">
        <v>16</v>
      </c>
      <c r="B20" s="113"/>
      <c r="C20" s="115"/>
      <c r="D20" s="116"/>
      <c r="E20" s="115"/>
      <c r="F20" s="59"/>
      <c r="G20" s="59"/>
      <c r="H20" s="59"/>
      <c r="I20" s="59"/>
      <c r="J20" s="12"/>
      <c r="K20" s="12"/>
      <c r="L20" s="12"/>
    </row>
    <row r="21" spans="1:12" ht="22.5" customHeight="1">
      <c r="A21" s="16">
        <v>17</v>
      </c>
      <c r="B21" s="113"/>
      <c r="C21" s="115"/>
      <c r="D21" s="116"/>
      <c r="E21" s="115"/>
      <c r="F21" s="59"/>
      <c r="G21" s="59"/>
      <c r="H21" s="59"/>
      <c r="I21" s="59"/>
      <c r="J21" s="12"/>
      <c r="K21" s="12"/>
      <c r="L21" s="12"/>
    </row>
    <row r="22" spans="1:12" ht="22.5" customHeight="1">
      <c r="A22" s="16">
        <v>18</v>
      </c>
      <c r="B22" s="113"/>
      <c r="C22" s="115"/>
      <c r="D22" s="116"/>
      <c r="E22" s="115"/>
      <c r="F22" s="59"/>
      <c r="G22" s="59"/>
      <c r="H22" s="59"/>
      <c r="I22" s="59"/>
      <c r="J22" s="12"/>
      <c r="K22" s="12"/>
      <c r="L22" s="12"/>
    </row>
    <row r="23" spans="1:12" ht="22.5" customHeight="1">
      <c r="A23" s="16">
        <v>19</v>
      </c>
      <c r="B23" s="268"/>
      <c r="C23" s="269"/>
      <c r="D23" s="270"/>
      <c r="E23" s="271"/>
      <c r="F23" s="59"/>
      <c r="G23" s="59"/>
      <c r="H23" s="59"/>
      <c r="I23" s="59"/>
      <c r="J23" s="12"/>
      <c r="K23" s="12"/>
      <c r="L23" s="12"/>
    </row>
    <row r="24" spans="1:12" ht="22.5" customHeight="1">
      <c r="A24" s="16">
        <v>20</v>
      </c>
      <c r="B24" s="61"/>
      <c r="C24" s="38"/>
      <c r="D24" s="46"/>
      <c r="E24" s="38"/>
      <c r="F24" s="59"/>
      <c r="G24" s="59"/>
      <c r="H24" s="59"/>
      <c r="I24" s="59"/>
      <c r="J24" s="12"/>
      <c r="K24" s="12"/>
      <c r="L24" s="12"/>
    </row>
  </sheetData>
  <sheetProtection/>
  <mergeCells count="8">
    <mergeCell ref="A1:B2"/>
    <mergeCell ref="C1:L1"/>
    <mergeCell ref="A3:B3"/>
    <mergeCell ref="G4:K4"/>
    <mergeCell ref="E3:I3"/>
    <mergeCell ref="J3:K3"/>
    <mergeCell ref="C2:D2"/>
    <mergeCell ref="G2:K2"/>
  </mergeCells>
  <dataValidations count="2">
    <dataValidation type="list" operator="equal" allowBlank="1" sqref="E7:E22">
      <formula1>"CG,Je,Da,Pro,Hon,Exc"</formula1>
    </dataValidation>
    <dataValidation type="list" operator="equal" allowBlank="1" sqref="E5">
      <formula1>"DPro,DHon,DExc,D3,HPro,HHon,HExc"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5">
      <selection activeCell="B5" sqref="B5:G24"/>
    </sheetView>
  </sheetViews>
  <sheetFormatPr defaultColWidth="11.421875" defaultRowHeight="15"/>
  <cols>
    <col min="1" max="1" width="4.28125" style="11" customWidth="1"/>
    <col min="2" max="3" width="20.00390625" style="1" customWidth="1"/>
    <col min="4" max="6" width="9.28125" style="1" customWidth="1"/>
    <col min="7" max="11" width="5.7109375" style="1" customWidth="1"/>
    <col min="12" max="12" width="28.57421875" style="1" customWidth="1"/>
  </cols>
  <sheetData>
    <row r="1" spans="1:12" ht="26.25">
      <c r="A1" s="596"/>
      <c r="B1" s="651"/>
      <c r="C1" s="653" t="s">
        <v>14</v>
      </c>
      <c r="D1" s="653"/>
      <c r="E1" s="653"/>
      <c r="F1" s="653"/>
      <c r="G1" s="653"/>
      <c r="H1" s="653"/>
      <c r="I1" s="653"/>
      <c r="J1" s="653"/>
      <c r="K1" s="653"/>
      <c r="L1" s="653"/>
    </row>
    <row r="2" spans="1:12" ht="21">
      <c r="A2" s="598"/>
      <c r="B2" s="652"/>
      <c r="C2" s="625" t="s">
        <v>495</v>
      </c>
      <c r="D2" s="625"/>
      <c r="E2" s="230">
        <v>4</v>
      </c>
      <c r="F2" s="230" t="s">
        <v>512</v>
      </c>
      <c r="G2" s="657" t="s">
        <v>233</v>
      </c>
      <c r="H2" s="657"/>
      <c r="I2" s="657"/>
      <c r="J2" s="657"/>
      <c r="K2" s="658"/>
      <c r="L2" s="223" t="s">
        <v>522</v>
      </c>
    </row>
    <row r="3" spans="1:12" ht="15.75">
      <c r="A3" s="654" t="s">
        <v>19</v>
      </c>
      <c r="B3" s="655"/>
      <c r="C3" s="6" t="s">
        <v>226</v>
      </c>
      <c r="D3" s="6">
        <v>14</v>
      </c>
      <c r="E3" s="486" t="s">
        <v>519</v>
      </c>
      <c r="F3" s="486"/>
      <c r="G3" s="486"/>
      <c r="H3" s="486"/>
      <c r="I3" s="486"/>
      <c r="J3" s="486">
        <v>2022</v>
      </c>
      <c r="K3" s="486"/>
      <c r="L3" s="6" t="s">
        <v>231</v>
      </c>
    </row>
    <row r="4" spans="1:12" ht="15.75">
      <c r="A4" s="18"/>
      <c r="B4" s="222" t="s">
        <v>0</v>
      </c>
      <c r="C4" s="19" t="s">
        <v>1</v>
      </c>
      <c r="D4" s="19" t="s">
        <v>227</v>
      </c>
      <c r="E4" s="19" t="s">
        <v>3</v>
      </c>
      <c r="F4" s="19" t="s">
        <v>279</v>
      </c>
      <c r="G4" s="656" t="s">
        <v>494</v>
      </c>
      <c r="H4" s="656"/>
      <c r="I4" s="656"/>
      <c r="J4" s="656"/>
      <c r="K4" s="656"/>
      <c r="L4" s="19" t="s">
        <v>12</v>
      </c>
    </row>
    <row r="5" spans="1:12" ht="22.5" customHeight="1">
      <c r="A5" s="16">
        <v>1</v>
      </c>
      <c r="B5" s="114"/>
      <c r="C5" s="109"/>
      <c r="D5" s="111"/>
      <c r="E5" s="112"/>
      <c r="F5" s="59"/>
      <c r="G5" s="59"/>
      <c r="H5" s="59"/>
      <c r="I5" s="59"/>
      <c r="J5" s="12"/>
      <c r="K5" s="12"/>
      <c r="L5" s="12"/>
    </row>
    <row r="6" spans="1:12" ht="22.5" customHeight="1">
      <c r="A6" s="16">
        <v>2</v>
      </c>
      <c r="B6" s="114"/>
      <c r="C6" s="109"/>
      <c r="D6" s="111"/>
      <c r="E6" s="112"/>
      <c r="F6" s="59"/>
      <c r="G6" s="59"/>
      <c r="H6" s="59"/>
      <c r="I6" s="59"/>
      <c r="J6" s="12"/>
      <c r="K6" s="12"/>
      <c r="L6" s="12"/>
    </row>
    <row r="7" spans="1:12" ht="22.5" customHeight="1">
      <c r="A7" s="16">
        <v>3</v>
      </c>
      <c r="B7" s="114"/>
      <c r="C7" s="109"/>
      <c r="D7" s="111"/>
      <c r="E7" s="112"/>
      <c r="F7" s="59"/>
      <c r="G7" s="59"/>
      <c r="H7" s="59"/>
      <c r="I7" s="59"/>
      <c r="J7" s="12"/>
      <c r="K7" s="12"/>
      <c r="L7" s="12"/>
    </row>
    <row r="8" spans="1:12" ht="22.5" customHeight="1">
      <c r="A8" s="16">
        <v>4</v>
      </c>
      <c r="B8" s="185"/>
      <c r="C8" s="172"/>
      <c r="D8" s="173"/>
      <c r="E8" s="174"/>
      <c r="F8" s="59"/>
      <c r="G8" s="59"/>
      <c r="H8" s="59"/>
      <c r="I8" s="59"/>
      <c r="J8" s="12"/>
      <c r="K8" s="12"/>
      <c r="L8" s="12"/>
    </row>
    <row r="9" spans="1:12" ht="22.5" customHeight="1">
      <c r="A9" s="16">
        <v>5</v>
      </c>
      <c r="B9" s="109"/>
      <c r="C9" s="109"/>
      <c r="D9" s="111"/>
      <c r="E9" s="112"/>
      <c r="F9" s="59"/>
      <c r="G9" s="59"/>
      <c r="H9" s="59"/>
      <c r="I9" s="59"/>
      <c r="J9" s="12"/>
      <c r="K9" s="12"/>
      <c r="L9" s="12"/>
    </row>
    <row r="10" spans="1:12" ht="22.5" customHeight="1">
      <c r="A10" s="16">
        <v>6</v>
      </c>
      <c r="B10" s="109"/>
      <c r="C10" s="109"/>
      <c r="D10" s="111"/>
      <c r="E10" s="112"/>
      <c r="F10" s="59"/>
      <c r="G10" s="59"/>
      <c r="H10" s="59"/>
      <c r="I10" s="59"/>
      <c r="J10" s="12"/>
      <c r="K10" s="12"/>
      <c r="L10" s="12"/>
    </row>
    <row r="11" spans="1:12" ht="22.5" customHeight="1">
      <c r="A11" s="16">
        <v>7</v>
      </c>
      <c r="B11" s="114"/>
      <c r="C11" s="109"/>
      <c r="D11" s="111"/>
      <c r="E11" s="112"/>
      <c r="F11" s="59"/>
      <c r="G11" s="59"/>
      <c r="H11" s="59"/>
      <c r="I11" s="59"/>
      <c r="J11" s="12"/>
      <c r="K11" s="12"/>
      <c r="L11" s="12"/>
    </row>
    <row r="12" spans="1:12" ht="22.5" customHeight="1">
      <c r="A12" s="16">
        <v>8</v>
      </c>
      <c r="B12" s="114"/>
      <c r="C12" s="109"/>
      <c r="D12" s="111"/>
      <c r="E12" s="112"/>
      <c r="F12" s="59"/>
      <c r="G12" s="59"/>
      <c r="H12" s="59"/>
      <c r="I12" s="59"/>
      <c r="J12" s="12"/>
      <c r="K12" s="12"/>
      <c r="L12" s="12"/>
    </row>
    <row r="13" spans="1:12" ht="22.5" customHeight="1">
      <c r="A13" s="16">
        <v>9</v>
      </c>
      <c r="B13" s="114"/>
      <c r="C13" s="109"/>
      <c r="D13" s="111"/>
      <c r="E13" s="112"/>
      <c r="F13" s="59"/>
      <c r="G13" s="59"/>
      <c r="H13" s="59"/>
      <c r="I13" s="59"/>
      <c r="J13" s="12"/>
      <c r="K13" s="12"/>
      <c r="L13" s="12"/>
    </row>
    <row r="14" spans="1:12" ht="22.5" customHeight="1">
      <c r="A14" s="16">
        <v>10</v>
      </c>
      <c r="B14" s="123"/>
      <c r="C14" s="124"/>
      <c r="D14" s="125"/>
      <c r="E14" s="126"/>
      <c r="F14" s="59"/>
      <c r="G14" s="59"/>
      <c r="H14" s="59"/>
      <c r="I14" s="59"/>
      <c r="J14" s="12"/>
      <c r="K14" s="12"/>
      <c r="L14" s="12"/>
    </row>
    <row r="15" spans="1:12" ht="22.5" customHeight="1">
      <c r="A15" s="16">
        <v>11</v>
      </c>
      <c r="B15" s="114"/>
      <c r="C15" s="109"/>
      <c r="D15" s="111"/>
      <c r="E15" s="112"/>
      <c r="F15" s="59"/>
      <c r="G15" s="59"/>
      <c r="H15" s="59"/>
      <c r="I15" s="59"/>
      <c r="J15" s="12"/>
      <c r="K15" s="12"/>
      <c r="L15" s="12"/>
    </row>
    <row r="16" spans="1:12" ht="22.5" customHeight="1">
      <c r="A16" s="16">
        <v>12</v>
      </c>
      <c r="B16" s="114"/>
      <c r="C16" s="109"/>
      <c r="D16" s="111"/>
      <c r="E16" s="112"/>
      <c r="F16" s="59"/>
      <c r="G16" s="59"/>
      <c r="H16" s="59"/>
      <c r="I16" s="59"/>
      <c r="J16" s="12"/>
      <c r="K16" s="12"/>
      <c r="L16" s="12"/>
    </row>
    <row r="17" spans="1:12" ht="22.5" customHeight="1">
      <c r="A17" s="16">
        <v>13</v>
      </c>
      <c r="B17" s="115"/>
      <c r="C17" s="115"/>
      <c r="D17" s="116"/>
      <c r="E17" s="112"/>
      <c r="F17" s="59"/>
      <c r="G17" s="59"/>
      <c r="H17" s="59"/>
      <c r="I17" s="59"/>
      <c r="J17" s="12"/>
      <c r="K17" s="12"/>
      <c r="L17" s="12"/>
    </row>
    <row r="18" spans="1:12" ht="22.5" customHeight="1">
      <c r="A18" s="16">
        <v>14</v>
      </c>
      <c r="B18" s="114"/>
      <c r="C18" s="109"/>
      <c r="D18" s="111"/>
      <c r="E18" s="112"/>
      <c r="F18" s="59"/>
      <c r="G18" s="59"/>
      <c r="H18" s="59"/>
      <c r="I18" s="59"/>
      <c r="J18" s="12"/>
      <c r="K18" s="12"/>
      <c r="L18" s="12"/>
    </row>
    <row r="19" spans="1:12" ht="22.5" customHeight="1">
      <c r="A19" s="16">
        <v>15</v>
      </c>
      <c r="B19" s="114"/>
      <c r="C19" s="109"/>
      <c r="D19" s="111"/>
      <c r="E19" s="112"/>
      <c r="F19" s="59"/>
      <c r="G19" s="59"/>
      <c r="H19" s="59"/>
      <c r="I19" s="59"/>
      <c r="J19" s="12"/>
      <c r="K19" s="12"/>
      <c r="L19" s="12"/>
    </row>
    <row r="20" spans="1:12" ht="22.5" customHeight="1">
      <c r="A20" s="16">
        <v>16</v>
      </c>
      <c r="B20" s="185"/>
      <c r="C20" s="172"/>
      <c r="D20" s="173"/>
      <c r="E20" s="174"/>
      <c r="F20" s="180"/>
      <c r="G20" s="59"/>
      <c r="H20" s="59"/>
      <c r="I20" s="59"/>
      <c r="J20" s="12"/>
      <c r="K20" s="12"/>
      <c r="L20" s="12"/>
    </row>
    <row r="21" spans="1:12" ht="22.5" customHeight="1">
      <c r="A21" s="16">
        <v>17</v>
      </c>
      <c r="B21" s="185"/>
      <c r="C21" s="172"/>
      <c r="D21" s="173"/>
      <c r="E21" s="174"/>
      <c r="F21" s="180"/>
      <c r="G21" s="59"/>
      <c r="H21" s="59"/>
      <c r="I21" s="59"/>
      <c r="J21" s="12"/>
      <c r="K21" s="12"/>
      <c r="L21" s="12"/>
    </row>
    <row r="22" spans="1:12" ht="22.5" customHeight="1">
      <c r="A22" s="16">
        <v>18</v>
      </c>
      <c r="B22" s="185"/>
      <c r="C22" s="172"/>
      <c r="D22" s="173"/>
      <c r="E22" s="174"/>
      <c r="F22" s="180"/>
      <c r="G22" s="59"/>
      <c r="H22" s="59"/>
      <c r="I22" s="59"/>
      <c r="J22" s="12"/>
      <c r="K22" s="12"/>
      <c r="L22" s="12"/>
    </row>
    <row r="23" spans="1:12" ht="22.5" customHeight="1">
      <c r="A23" s="16">
        <v>19</v>
      </c>
      <c r="B23" s="182"/>
      <c r="C23" s="183"/>
      <c r="D23" s="184"/>
      <c r="E23" s="151"/>
      <c r="F23" s="180"/>
      <c r="G23" s="59"/>
      <c r="H23" s="59"/>
      <c r="I23" s="59"/>
      <c r="J23" s="12"/>
      <c r="K23" s="12"/>
      <c r="L23" s="12"/>
    </row>
    <row r="24" spans="1:12" ht="22.5" customHeight="1">
      <c r="A24" s="16">
        <v>20</v>
      </c>
      <c r="B24" s="262"/>
      <c r="C24" s="262"/>
      <c r="D24" s="263"/>
      <c r="E24" s="262"/>
      <c r="F24" s="59"/>
      <c r="G24" s="59"/>
      <c r="H24" s="59"/>
      <c r="I24" s="59"/>
      <c r="J24" s="12"/>
      <c r="K24" s="12"/>
      <c r="L24" s="12"/>
    </row>
  </sheetData>
  <sheetProtection/>
  <mergeCells count="8">
    <mergeCell ref="G4:K4"/>
    <mergeCell ref="A1:B2"/>
    <mergeCell ref="C1:L1"/>
    <mergeCell ref="A3:B3"/>
    <mergeCell ref="E3:I3"/>
    <mergeCell ref="J3:K3"/>
    <mergeCell ref="C2:D2"/>
    <mergeCell ref="G2:K2"/>
  </mergeCells>
  <dataValidations count="1">
    <dataValidation type="list" operator="equal" allowBlank="1" sqref="F5:F24 E18:E24 E5:E16">
      <formula1>"CG,Je,Da,Pro,Hon,Exc"</formula1>
    </dataValidation>
  </dataValidations>
  <printOptions/>
  <pageMargins left="0.7086614173228347" right="0.7086614173228347" top="0.5511811023622047" bottom="0.35433070866141736" header="0.31496062992125984" footer="0.31496062992125984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5">
      <selection activeCell="B5" sqref="B5:F25"/>
    </sheetView>
  </sheetViews>
  <sheetFormatPr defaultColWidth="11.421875" defaultRowHeight="15"/>
  <cols>
    <col min="1" max="1" width="4.28125" style="11" customWidth="1"/>
    <col min="2" max="3" width="20.00390625" style="1" customWidth="1"/>
    <col min="4" max="6" width="9.28125" style="1" customWidth="1"/>
    <col min="7" max="11" width="5.7109375" style="1" customWidth="1"/>
    <col min="12" max="12" width="28.57421875" style="1" customWidth="1"/>
  </cols>
  <sheetData>
    <row r="1" spans="1:12" ht="37.5" customHeight="1">
      <c r="A1" s="596"/>
      <c r="B1" s="651"/>
      <c r="C1" s="653" t="s">
        <v>14</v>
      </c>
      <c r="D1" s="653"/>
      <c r="E1" s="653"/>
      <c r="F1" s="653"/>
      <c r="G1" s="653"/>
      <c r="H1" s="653"/>
      <c r="I1" s="653"/>
      <c r="J1" s="653"/>
      <c r="K1" s="653"/>
      <c r="L1" s="653"/>
    </row>
    <row r="2" spans="1:12" ht="37.5" customHeight="1">
      <c r="A2" s="598"/>
      <c r="B2" s="652"/>
      <c r="C2" s="625" t="s">
        <v>495</v>
      </c>
      <c r="D2" s="625"/>
      <c r="E2" s="230">
        <v>4</v>
      </c>
      <c r="F2" s="230" t="s">
        <v>512</v>
      </c>
      <c r="G2" s="657" t="s">
        <v>233</v>
      </c>
      <c r="H2" s="657"/>
      <c r="I2" s="657"/>
      <c r="J2" s="657"/>
      <c r="K2" s="658"/>
      <c r="L2" s="223" t="s">
        <v>522</v>
      </c>
    </row>
    <row r="3" spans="1:12" ht="15.75">
      <c r="A3" s="654" t="s">
        <v>21</v>
      </c>
      <c r="B3" s="655"/>
      <c r="C3" s="6" t="s">
        <v>7</v>
      </c>
      <c r="D3" s="6">
        <v>15</v>
      </c>
      <c r="E3" s="486" t="s">
        <v>517</v>
      </c>
      <c r="F3" s="486"/>
      <c r="G3" s="486"/>
      <c r="H3" s="486"/>
      <c r="I3" s="486"/>
      <c r="J3" s="486">
        <v>2022</v>
      </c>
      <c r="K3" s="486"/>
      <c r="L3" s="6" t="s">
        <v>273</v>
      </c>
    </row>
    <row r="4" spans="1:12" ht="15.75">
      <c r="A4" s="18"/>
      <c r="B4" s="222" t="s">
        <v>0</v>
      </c>
      <c r="C4" s="19" t="s">
        <v>1</v>
      </c>
      <c r="D4" s="19" t="s">
        <v>227</v>
      </c>
      <c r="E4" s="19" t="s">
        <v>3</v>
      </c>
      <c r="F4" s="19" t="s">
        <v>279</v>
      </c>
      <c r="G4" s="656" t="s">
        <v>494</v>
      </c>
      <c r="H4" s="656"/>
      <c r="I4" s="656"/>
      <c r="J4" s="656"/>
      <c r="K4" s="656"/>
      <c r="L4" s="19" t="s">
        <v>12</v>
      </c>
    </row>
    <row r="5" spans="1:12" ht="22.5" customHeight="1">
      <c r="A5" s="16">
        <v>1</v>
      </c>
      <c r="B5" s="61"/>
      <c r="C5" s="38"/>
      <c r="D5" s="46"/>
      <c r="E5" s="38"/>
      <c r="F5" s="225"/>
      <c r="G5" s="59"/>
      <c r="H5" s="59"/>
      <c r="I5" s="59"/>
      <c r="J5" s="12"/>
      <c r="K5" s="12"/>
      <c r="L5" s="12"/>
    </row>
    <row r="6" spans="1:12" ht="22.5" customHeight="1">
      <c r="A6" s="16">
        <v>2</v>
      </c>
      <c r="B6" s="114"/>
      <c r="C6" s="109"/>
      <c r="D6" s="111"/>
      <c r="E6" s="112"/>
      <c r="F6" s="225"/>
      <c r="G6" s="59"/>
      <c r="H6" s="59"/>
      <c r="I6" s="59"/>
      <c r="J6" s="12"/>
      <c r="K6" s="12"/>
      <c r="L6" s="12"/>
    </row>
    <row r="7" spans="1:12" ht="22.5" customHeight="1">
      <c r="A7" s="16">
        <v>3</v>
      </c>
      <c r="B7" s="114"/>
      <c r="C7" s="109"/>
      <c r="D7" s="111"/>
      <c r="E7" s="112"/>
      <c r="F7" s="225"/>
      <c r="G7" s="59"/>
      <c r="H7" s="59"/>
      <c r="I7" s="59"/>
      <c r="J7" s="12"/>
      <c r="K7" s="12"/>
      <c r="L7" s="12"/>
    </row>
    <row r="8" spans="1:12" ht="22.5" customHeight="1">
      <c r="A8" s="16">
        <v>4</v>
      </c>
      <c r="B8" s="114"/>
      <c r="C8" s="109"/>
      <c r="D8" s="111"/>
      <c r="E8" s="112"/>
      <c r="F8" s="225"/>
      <c r="G8" s="59"/>
      <c r="H8" s="59"/>
      <c r="I8" s="59"/>
      <c r="J8" s="12"/>
      <c r="K8" s="12"/>
      <c r="L8" s="12"/>
    </row>
    <row r="9" spans="1:12" ht="22.5" customHeight="1">
      <c r="A9" s="16">
        <v>5</v>
      </c>
      <c r="B9" s="114"/>
      <c r="C9" s="109"/>
      <c r="D9" s="111"/>
      <c r="E9" s="112"/>
      <c r="F9" s="225"/>
      <c r="G9" s="59"/>
      <c r="H9" s="59"/>
      <c r="I9" s="59"/>
      <c r="J9" s="12"/>
      <c r="K9" s="12"/>
      <c r="L9" s="12"/>
    </row>
    <row r="10" spans="1:12" ht="22.5" customHeight="1">
      <c r="A10" s="16">
        <v>6</v>
      </c>
      <c r="B10" s="114"/>
      <c r="C10" s="109"/>
      <c r="D10" s="111"/>
      <c r="E10" s="112"/>
      <c r="F10" s="225"/>
      <c r="G10" s="59"/>
      <c r="H10" s="59"/>
      <c r="I10" s="59"/>
      <c r="J10" s="12"/>
      <c r="K10" s="12"/>
      <c r="L10" s="12"/>
    </row>
    <row r="11" spans="1:12" ht="22.5" customHeight="1">
      <c r="A11" s="16">
        <v>7</v>
      </c>
      <c r="B11" s="114"/>
      <c r="C11" s="109"/>
      <c r="D11" s="111"/>
      <c r="E11" s="112"/>
      <c r="F11" s="225"/>
      <c r="G11" s="59"/>
      <c r="H11" s="59"/>
      <c r="I11" s="59"/>
      <c r="J11" s="12"/>
      <c r="K11" s="12"/>
      <c r="L11" s="12"/>
    </row>
    <row r="12" spans="1:12" ht="22.5" customHeight="1">
      <c r="A12" s="16">
        <v>8</v>
      </c>
      <c r="B12" s="114"/>
      <c r="C12" s="109"/>
      <c r="D12" s="111"/>
      <c r="E12" s="112"/>
      <c r="F12" s="225"/>
      <c r="G12" s="59"/>
      <c r="H12" s="59"/>
      <c r="I12" s="59"/>
      <c r="J12" s="12"/>
      <c r="K12" s="12"/>
      <c r="L12" s="12"/>
    </row>
    <row r="13" spans="1:12" ht="22.5" customHeight="1">
      <c r="A13" s="16">
        <v>9</v>
      </c>
      <c r="B13" s="114"/>
      <c r="C13" s="109"/>
      <c r="D13" s="111"/>
      <c r="E13" s="112"/>
      <c r="F13" s="225"/>
      <c r="G13" s="59"/>
      <c r="H13" s="59"/>
      <c r="I13" s="59"/>
      <c r="J13" s="12"/>
      <c r="K13" s="12"/>
      <c r="L13" s="12"/>
    </row>
    <row r="14" spans="1:12" ht="22.5" customHeight="1">
      <c r="A14" s="16">
        <v>10</v>
      </c>
      <c r="B14" s="114"/>
      <c r="C14" s="109"/>
      <c r="D14" s="111"/>
      <c r="E14" s="112"/>
      <c r="F14" s="225"/>
      <c r="G14" s="59"/>
      <c r="H14" s="59"/>
      <c r="I14" s="59"/>
      <c r="J14" s="12"/>
      <c r="K14" s="12"/>
      <c r="L14" s="12"/>
    </row>
    <row r="15" spans="1:12" ht="22.5" customHeight="1">
      <c r="A15" s="16">
        <v>11</v>
      </c>
      <c r="B15" s="114"/>
      <c r="C15" s="109"/>
      <c r="D15" s="111"/>
      <c r="E15" s="112"/>
      <c r="F15" s="225"/>
      <c r="G15" s="59"/>
      <c r="H15" s="59"/>
      <c r="I15" s="59"/>
      <c r="J15" s="12"/>
      <c r="K15" s="12"/>
      <c r="L15" s="12"/>
    </row>
    <row r="16" spans="1:12" ht="22.5" customHeight="1">
      <c r="A16" s="16">
        <v>12</v>
      </c>
      <c r="B16" s="114"/>
      <c r="C16" s="109"/>
      <c r="D16" s="111"/>
      <c r="E16" s="112"/>
      <c r="F16" s="225"/>
      <c r="G16" s="59"/>
      <c r="H16" s="59"/>
      <c r="I16" s="59"/>
      <c r="J16" s="12"/>
      <c r="K16" s="12"/>
      <c r="L16" s="12"/>
    </row>
    <row r="17" spans="1:12" ht="22.5" customHeight="1">
      <c r="A17" s="16">
        <v>13</v>
      </c>
      <c r="B17" s="114"/>
      <c r="C17" s="109"/>
      <c r="D17" s="111"/>
      <c r="E17" s="112"/>
      <c r="F17" s="225"/>
      <c r="G17" s="59"/>
      <c r="H17" s="59"/>
      <c r="I17" s="59"/>
      <c r="J17" s="12"/>
      <c r="K17" s="12"/>
      <c r="L17" s="12"/>
    </row>
    <row r="18" spans="1:12" ht="22.5" customHeight="1">
      <c r="A18" s="16">
        <v>14</v>
      </c>
      <c r="B18" s="114"/>
      <c r="C18" s="109"/>
      <c r="D18" s="111"/>
      <c r="E18" s="151"/>
      <c r="F18" s="225"/>
      <c r="G18" s="59"/>
      <c r="H18" s="59"/>
      <c r="I18" s="59"/>
      <c r="J18" s="12"/>
      <c r="K18" s="12"/>
      <c r="L18" s="12"/>
    </row>
    <row r="19" spans="1:12" ht="22.5" customHeight="1">
      <c r="A19" s="16">
        <v>15</v>
      </c>
      <c r="B19" s="114"/>
      <c r="C19" s="109"/>
      <c r="D19" s="111"/>
      <c r="E19" s="151"/>
      <c r="F19" s="225"/>
      <c r="G19" s="59"/>
      <c r="H19" s="59"/>
      <c r="I19" s="59"/>
      <c r="J19" s="12"/>
      <c r="K19" s="12"/>
      <c r="L19" s="12"/>
    </row>
    <row r="20" spans="1:12" ht="22.5" customHeight="1">
      <c r="A20" s="16">
        <v>16</v>
      </c>
      <c r="B20" s="109"/>
      <c r="C20" s="109"/>
      <c r="D20" s="111"/>
      <c r="E20" s="112"/>
      <c r="F20" s="225"/>
      <c r="G20" s="59"/>
      <c r="H20" s="59"/>
      <c r="I20" s="59"/>
      <c r="J20" s="12"/>
      <c r="K20" s="12"/>
      <c r="L20" s="12"/>
    </row>
    <row r="21" spans="1:12" ht="22.5" customHeight="1">
      <c r="A21" s="16">
        <v>17</v>
      </c>
      <c r="B21" s="114"/>
      <c r="C21" s="109"/>
      <c r="D21" s="111"/>
      <c r="E21" s="151"/>
      <c r="F21" s="225"/>
      <c r="G21" s="59"/>
      <c r="H21" s="59"/>
      <c r="I21" s="59"/>
      <c r="J21" s="12"/>
      <c r="K21" s="12"/>
      <c r="L21" s="12"/>
    </row>
    <row r="22" spans="1:12" ht="22.5" customHeight="1">
      <c r="A22" s="16">
        <v>18</v>
      </c>
      <c r="B22" s="109"/>
      <c r="C22" s="109"/>
      <c r="D22" s="111"/>
      <c r="E22" s="112"/>
      <c r="F22" s="225"/>
      <c r="G22" s="59"/>
      <c r="H22" s="59"/>
      <c r="I22" s="59"/>
      <c r="J22" s="12"/>
      <c r="K22" s="12"/>
      <c r="L22" s="12"/>
    </row>
    <row r="23" spans="1:12" ht="22.5" customHeight="1">
      <c r="A23" s="16">
        <v>19</v>
      </c>
      <c r="B23" s="114"/>
      <c r="C23" s="109"/>
      <c r="D23" s="111"/>
      <c r="E23" s="112"/>
      <c r="F23" s="226"/>
      <c r="G23" s="59"/>
      <c r="H23" s="59"/>
      <c r="I23" s="59"/>
      <c r="J23" s="12"/>
      <c r="K23" s="12"/>
      <c r="L23" s="12"/>
    </row>
    <row r="24" spans="1:12" ht="22.5" customHeight="1">
      <c r="A24" s="16">
        <v>20</v>
      </c>
      <c r="B24" s="61"/>
      <c r="C24" s="38"/>
      <c r="D24" s="46"/>
      <c r="E24" s="38"/>
      <c r="F24" s="225"/>
      <c r="G24" s="59"/>
      <c r="H24" s="59"/>
      <c r="I24" s="59"/>
      <c r="J24" s="12"/>
      <c r="K24" s="12"/>
      <c r="L24" s="12"/>
    </row>
    <row r="25" spans="2:6" ht="15">
      <c r="B25" s="272"/>
      <c r="C25" s="272"/>
      <c r="D25" s="272"/>
      <c r="E25" s="272"/>
      <c r="F25" s="272"/>
    </row>
  </sheetData>
  <sheetProtection/>
  <mergeCells count="8">
    <mergeCell ref="G4:K4"/>
    <mergeCell ref="A1:B2"/>
    <mergeCell ref="C1:L1"/>
    <mergeCell ref="A3:B3"/>
    <mergeCell ref="E3:I3"/>
    <mergeCell ref="J3:K3"/>
    <mergeCell ref="G2:K2"/>
    <mergeCell ref="C2:D2"/>
  </mergeCells>
  <dataValidations count="1">
    <dataValidation type="list" operator="equal" allowBlank="1" sqref="E6:E23">
      <formula1>"CG,Je,Da,Pro,Hon,Exc"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0">
      <selection activeCell="B19" sqref="B19:F24"/>
    </sheetView>
  </sheetViews>
  <sheetFormatPr defaultColWidth="11.421875" defaultRowHeight="15"/>
  <cols>
    <col min="1" max="1" width="4.28125" style="11" customWidth="1"/>
    <col min="2" max="3" width="20.00390625" style="1" customWidth="1"/>
    <col min="4" max="6" width="9.28125" style="1" customWidth="1"/>
    <col min="7" max="11" width="5.7109375" style="1" customWidth="1"/>
    <col min="12" max="12" width="28.57421875" style="1" customWidth="1"/>
  </cols>
  <sheetData>
    <row r="1" spans="1:12" ht="37.5" customHeight="1">
      <c r="A1" s="596"/>
      <c r="B1" s="651"/>
      <c r="C1" s="653" t="s">
        <v>14</v>
      </c>
      <c r="D1" s="653"/>
      <c r="E1" s="653"/>
      <c r="F1" s="653"/>
      <c r="G1" s="653"/>
      <c r="H1" s="653"/>
      <c r="I1" s="653"/>
      <c r="J1" s="653"/>
      <c r="K1" s="653"/>
      <c r="L1" s="653"/>
    </row>
    <row r="2" spans="1:12" ht="37.5" customHeight="1">
      <c r="A2" s="598"/>
      <c r="B2" s="652"/>
      <c r="C2" s="625" t="s">
        <v>495</v>
      </c>
      <c r="D2" s="625"/>
      <c r="E2" s="230">
        <v>4</v>
      </c>
      <c r="F2" s="230" t="s">
        <v>512</v>
      </c>
      <c r="G2" s="657" t="s">
        <v>233</v>
      </c>
      <c r="H2" s="657"/>
      <c r="I2" s="657"/>
      <c r="J2" s="657"/>
      <c r="K2" s="658"/>
      <c r="L2" s="223" t="s">
        <v>522</v>
      </c>
    </row>
    <row r="3" spans="1:12" ht="15.75">
      <c r="A3" s="654" t="s">
        <v>496</v>
      </c>
      <c r="B3" s="655"/>
      <c r="C3" s="6" t="s">
        <v>7</v>
      </c>
      <c r="D3" s="6">
        <v>15</v>
      </c>
      <c r="E3" s="486" t="s">
        <v>517</v>
      </c>
      <c r="F3" s="486"/>
      <c r="G3" s="486"/>
      <c r="H3" s="486"/>
      <c r="I3" s="486"/>
      <c r="J3" s="486">
        <v>2022</v>
      </c>
      <c r="K3" s="486"/>
      <c r="L3" s="6" t="s">
        <v>274</v>
      </c>
    </row>
    <row r="4" spans="1:12" ht="15.75">
      <c r="A4" s="18"/>
      <c r="B4" s="222" t="s">
        <v>0</v>
      </c>
      <c r="C4" s="19" t="s">
        <v>1</v>
      </c>
      <c r="D4" s="19" t="s">
        <v>227</v>
      </c>
      <c r="E4" s="19" t="s">
        <v>3</v>
      </c>
      <c r="F4" s="19" t="s">
        <v>279</v>
      </c>
      <c r="G4" s="656" t="s">
        <v>494</v>
      </c>
      <c r="H4" s="656"/>
      <c r="I4" s="656"/>
      <c r="J4" s="656"/>
      <c r="K4" s="656"/>
      <c r="L4" s="19" t="s">
        <v>12</v>
      </c>
    </row>
    <row r="5" spans="1:12" ht="22.5" customHeight="1">
      <c r="A5" s="16">
        <v>1</v>
      </c>
      <c r="B5" s="40"/>
      <c r="C5" s="41"/>
      <c r="D5" s="42"/>
      <c r="E5" s="41"/>
      <c r="F5" s="225"/>
      <c r="G5" s="59"/>
      <c r="H5" s="59"/>
      <c r="I5" s="59"/>
      <c r="J5" s="12"/>
      <c r="K5" s="12"/>
      <c r="L5" s="12"/>
    </row>
    <row r="6" spans="1:12" ht="22.5" customHeight="1">
      <c r="A6" s="16">
        <v>2</v>
      </c>
      <c r="B6" s="40"/>
      <c r="C6" s="41"/>
      <c r="D6" s="42"/>
      <c r="E6" s="41"/>
      <c r="F6" s="225"/>
      <c r="G6" s="59"/>
      <c r="H6" s="59"/>
      <c r="I6" s="59"/>
      <c r="J6" s="12"/>
      <c r="K6" s="12"/>
      <c r="L6" s="12"/>
    </row>
    <row r="7" spans="1:12" ht="22.5" customHeight="1">
      <c r="A7" s="16">
        <v>3</v>
      </c>
      <c r="B7" s="40"/>
      <c r="C7" s="41"/>
      <c r="D7" s="42"/>
      <c r="E7" s="41"/>
      <c r="F7" s="225"/>
      <c r="G7" s="59"/>
      <c r="H7" s="59"/>
      <c r="I7" s="59"/>
      <c r="J7" s="12"/>
      <c r="K7" s="12"/>
      <c r="L7" s="12"/>
    </row>
    <row r="8" spans="1:12" ht="22.5" customHeight="1">
      <c r="A8" s="16">
        <v>4</v>
      </c>
      <c r="B8" s="61"/>
      <c r="C8" s="61"/>
      <c r="D8" s="131"/>
      <c r="E8" s="43"/>
      <c r="F8" s="225"/>
      <c r="G8" s="59"/>
      <c r="H8" s="59"/>
      <c r="I8" s="59"/>
      <c r="J8" s="12"/>
      <c r="K8" s="12"/>
      <c r="L8" s="12"/>
    </row>
    <row r="9" spans="1:12" ht="22.5" customHeight="1">
      <c r="A9" s="16">
        <v>5</v>
      </c>
      <c r="B9" s="40"/>
      <c r="C9" s="41"/>
      <c r="D9" s="42"/>
      <c r="E9" s="43"/>
      <c r="F9" s="225"/>
      <c r="G9" s="59"/>
      <c r="H9" s="59"/>
      <c r="I9" s="59"/>
      <c r="J9" s="12"/>
      <c r="K9" s="12"/>
      <c r="L9" s="12"/>
    </row>
    <row r="10" spans="1:12" ht="22.5" customHeight="1">
      <c r="A10" s="16">
        <v>6</v>
      </c>
      <c r="B10" s="40"/>
      <c r="C10" s="41"/>
      <c r="D10" s="42"/>
      <c r="E10" s="43"/>
      <c r="F10" s="225"/>
      <c r="G10" s="59"/>
      <c r="H10" s="59"/>
      <c r="I10" s="59"/>
      <c r="J10" s="12"/>
      <c r="K10" s="12"/>
      <c r="L10" s="12"/>
    </row>
    <row r="11" spans="1:12" ht="22.5" customHeight="1">
      <c r="A11" s="16">
        <v>7</v>
      </c>
      <c r="B11" s="40"/>
      <c r="C11" s="41"/>
      <c r="D11" s="42"/>
      <c r="E11" s="43"/>
      <c r="F11" s="225"/>
      <c r="G11" s="59"/>
      <c r="H11" s="59"/>
      <c r="I11" s="59"/>
      <c r="J11" s="12"/>
      <c r="K11" s="12"/>
      <c r="L11" s="12"/>
    </row>
    <row r="12" spans="1:12" ht="22.5" customHeight="1">
      <c r="A12" s="16">
        <v>8</v>
      </c>
      <c r="B12" s="40"/>
      <c r="C12" s="41"/>
      <c r="D12" s="42"/>
      <c r="E12" s="43"/>
      <c r="F12" s="225"/>
      <c r="G12" s="59"/>
      <c r="H12" s="59"/>
      <c r="I12" s="59"/>
      <c r="J12" s="12"/>
      <c r="K12" s="12"/>
      <c r="L12" s="12"/>
    </row>
    <row r="13" spans="1:12" ht="22.5" customHeight="1">
      <c r="A13" s="16">
        <v>9</v>
      </c>
      <c r="B13" s="40"/>
      <c r="C13" s="41"/>
      <c r="D13" s="42"/>
      <c r="E13" s="43"/>
      <c r="F13" s="225"/>
      <c r="G13" s="59"/>
      <c r="H13" s="59"/>
      <c r="I13" s="59"/>
      <c r="J13" s="12"/>
      <c r="K13" s="12"/>
      <c r="L13" s="12"/>
    </row>
    <row r="14" spans="1:12" ht="22.5" customHeight="1">
      <c r="A14" s="16">
        <v>10</v>
      </c>
      <c r="B14" s="40"/>
      <c r="C14" s="41"/>
      <c r="D14" s="42"/>
      <c r="E14" s="43"/>
      <c r="F14" s="225"/>
      <c r="G14" s="59"/>
      <c r="H14" s="59"/>
      <c r="I14" s="59"/>
      <c r="J14" s="12"/>
      <c r="K14" s="12"/>
      <c r="L14" s="12"/>
    </row>
    <row r="15" spans="1:12" ht="22.5" customHeight="1">
      <c r="A15" s="16">
        <v>11</v>
      </c>
      <c r="B15" s="40"/>
      <c r="C15" s="41"/>
      <c r="D15" s="42"/>
      <c r="E15" s="43"/>
      <c r="F15" s="225"/>
      <c r="G15" s="59"/>
      <c r="H15" s="59"/>
      <c r="I15" s="59"/>
      <c r="J15" s="12"/>
      <c r="K15" s="12"/>
      <c r="L15" s="12"/>
    </row>
    <row r="16" spans="1:12" ht="22.5" customHeight="1">
      <c r="A16" s="16">
        <v>12</v>
      </c>
      <c r="B16" s="40"/>
      <c r="C16" s="41"/>
      <c r="D16" s="42"/>
      <c r="E16" s="43"/>
      <c r="F16" s="225"/>
      <c r="G16" s="59"/>
      <c r="H16" s="59"/>
      <c r="I16" s="59"/>
      <c r="J16" s="12"/>
      <c r="K16" s="12"/>
      <c r="L16" s="12"/>
    </row>
    <row r="17" spans="1:12" ht="22.5" customHeight="1">
      <c r="A17" s="16">
        <v>13</v>
      </c>
      <c r="B17" s="109"/>
      <c r="C17" s="109"/>
      <c r="D17" s="111"/>
      <c r="E17" s="112"/>
      <c r="F17" s="225"/>
      <c r="G17" s="59"/>
      <c r="H17" s="59"/>
      <c r="I17" s="59"/>
      <c r="J17" s="12"/>
      <c r="K17" s="12"/>
      <c r="L17" s="12"/>
    </row>
    <row r="18" spans="1:12" ht="22.5" customHeight="1">
      <c r="A18" s="16">
        <v>14</v>
      </c>
      <c r="B18" s="109"/>
      <c r="C18" s="109"/>
      <c r="D18" s="111"/>
      <c r="E18" s="112"/>
      <c r="F18" s="225"/>
      <c r="G18" s="59"/>
      <c r="H18" s="59"/>
      <c r="I18" s="59"/>
      <c r="J18" s="12"/>
      <c r="K18" s="12"/>
      <c r="L18" s="12"/>
    </row>
    <row r="19" spans="1:12" ht="22.5" customHeight="1">
      <c r="A19" s="16">
        <v>15</v>
      </c>
      <c r="B19" s="109"/>
      <c r="C19" s="109"/>
      <c r="D19" s="111"/>
      <c r="E19" s="112"/>
      <c r="F19" s="225"/>
      <c r="G19" s="59"/>
      <c r="H19" s="59"/>
      <c r="I19" s="59"/>
      <c r="J19" s="12"/>
      <c r="K19" s="12"/>
      <c r="L19" s="12"/>
    </row>
    <row r="20" spans="1:12" ht="22.5" customHeight="1">
      <c r="A20" s="16">
        <v>16</v>
      </c>
      <c r="B20" s="109"/>
      <c r="C20" s="109"/>
      <c r="D20" s="111"/>
      <c r="E20" s="112"/>
      <c r="F20" s="225"/>
      <c r="G20" s="59"/>
      <c r="H20" s="59"/>
      <c r="I20" s="59"/>
      <c r="J20" s="12"/>
      <c r="K20" s="12"/>
      <c r="L20" s="12"/>
    </row>
    <row r="21" spans="1:12" ht="22.5" customHeight="1">
      <c r="A21" s="16">
        <v>17</v>
      </c>
      <c r="B21" s="109"/>
      <c r="C21" s="109"/>
      <c r="D21" s="111"/>
      <c r="E21" s="112"/>
      <c r="F21" s="225"/>
      <c r="G21" s="59"/>
      <c r="H21" s="59"/>
      <c r="I21" s="59"/>
      <c r="J21" s="12"/>
      <c r="K21" s="12"/>
      <c r="L21" s="12"/>
    </row>
    <row r="22" spans="1:12" ht="22.5" customHeight="1">
      <c r="A22" s="16">
        <v>18</v>
      </c>
      <c r="B22" s="264"/>
      <c r="C22" s="265"/>
      <c r="D22" s="266"/>
      <c r="E22" s="267"/>
      <c r="F22" s="225"/>
      <c r="G22" s="59"/>
      <c r="H22" s="59"/>
      <c r="I22" s="59"/>
      <c r="J22" s="12"/>
      <c r="K22" s="12"/>
      <c r="L22" s="12"/>
    </row>
    <row r="23" spans="1:12" ht="22.5" customHeight="1">
      <c r="A23" s="16">
        <v>19</v>
      </c>
      <c r="B23" s="182"/>
      <c r="C23" s="183"/>
      <c r="D23" s="184"/>
      <c r="E23" s="183"/>
      <c r="F23" s="225"/>
      <c r="G23" s="59"/>
      <c r="H23" s="59"/>
      <c r="I23" s="59"/>
      <c r="J23" s="12"/>
      <c r="K23" s="12"/>
      <c r="L23" s="12"/>
    </row>
    <row r="24" spans="1:12" ht="22.5" customHeight="1">
      <c r="A24" s="16">
        <v>20</v>
      </c>
      <c r="B24" s="261"/>
      <c r="C24" s="262"/>
      <c r="D24" s="263"/>
      <c r="E24" s="262"/>
      <c r="F24" s="225"/>
      <c r="G24" s="59"/>
      <c r="H24" s="59"/>
      <c r="I24" s="59"/>
      <c r="J24" s="12"/>
      <c r="K24" s="12"/>
      <c r="L24" s="12"/>
    </row>
  </sheetData>
  <sheetProtection/>
  <mergeCells count="8">
    <mergeCell ref="G4:K4"/>
    <mergeCell ref="A1:B2"/>
    <mergeCell ref="C1:L1"/>
    <mergeCell ref="A3:B3"/>
    <mergeCell ref="E3:I3"/>
    <mergeCell ref="J3:K3"/>
    <mergeCell ref="C2:D2"/>
    <mergeCell ref="G2:K2"/>
  </mergeCells>
  <dataValidations count="2">
    <dataValidation type="list" operator="equal" allowBlank="1" sqref="E5:E7 E23:E24">
      <formula1>"DPro,DHon,DExc,D3,HPro,HHon,HExc"</formula1>
    </dataValidation>
    <dataValidation type="list" operator="equal" allowBlank="1" sqref="E8:E22">
      <formula1>"CG,Je,Da,Pro,Hon,Exc"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5">
      <selection activeCell="B5" sqref="B5:F24"/>
    </sheetView>
  </sheetViews>
  <sheetFormatPr defaultColWidth="11.421875" defaultRowHeight="15"/>
  <cols>
    <col min="1" max="1" width="4.28125" style="11" customWidth="1"/>
    <col min="2" max="3" width="20.00390625" style="1" customWidth="1"/>
    <col min="4" max="6" width="9.28125" style="1" customWidth="1"/>
    <col min="7" max="11" width="5.7109375" style="1" customWidth="1"/>
    <col min="12" max="12" width="28.57421875" style="1" customWidth="1"/>
  </cols>
  <sheetData>
    <row r="1" spans="1:12" ht="37.5" customHeight="1">
      <c r="A1" s="596"/>
      <c r="B1" s="651"/>
      <c r="C1" s="653" t="s">
        <v>14</v>
      </c>
      <c r="D1" s="653"/>
      <c r="E1" s="653"/>
      <c r="F1" s="653"/>
      <c r="G1" s="653"/>
      <c r="H1" s="653"/>
      <c r="I1" s="653"/>
      <c r="J1" s="653"/>
      <c r="K1" s="653"/>
      <c r="L1" s="653"/>
    </row>
    <row r="2" spans="1:12" ht="37.5" customHeight="1">
      <c r="A2" s="598"/>
      <c r="B2" s="652"/>
      <c r="C2" s="625" t="s">
        <v>495</v>
      </c>
      <c r="D2" s="625"/>
      <c r="E2" s="230">
        <v>4</v>
      </c>
      <c r="F2" s="230" t="s">
        <v>512</v>
      </c>
      <c r="G2" s="657" t="s">
        <v>233</v>
      </c>
      <c r="H2" s="657"/>
      <c r="I2" s="657"/>
      <c r="J2" s="657"/>
      <c r="K2" s="658"/>
      <c r="L2" s="223" t="s">
        <v>522</v>
      </c>
    </row>
    <row r="3" spans="1:12" ht="15.75">
      <c r="A3" s="654" t="s">
        <v>24</v>
      </c>
      <c r="B3" s="655"/>
      <c r="C3" s="6" t="s">
        <v>7</v>
      </c>
      <c r="D3" s="6">
        <v>15</v>
      </c>
      <c r="E3" s="486" t="s">
        <v>519</v>
      </c>
      <c r="F3" s="486"/>
      <c r="G3" s="486"/>
      <c r="H3" s="486"/>
      <c r="I3" s="486"/>
      <c r="J3" s="486">
        <v>2022</v>
      </c>
      <c r="K3" s="486"/>
      <c r="L3" s="6" t="s">
        <v>275</v>
      </c>
    </row>
    <row r="4" spans="1:12" ht="15.75">
      <c r="A4" s="18"/>
      <c r="B4" s="222" t="s">
        <v>0</v>
      </c>
      <c r="C4" s="19" t="s">
        <v>1</v>
      </c>
      <c r="D4" s="19" t="s">
        <v>227</v>
      </c>
      <c r="E4" s="19" t="s">
        <v>3</v>
      </c>
      <c r="F4" s="19" t="s">
        <v>279</v>
      </c>
      <c r="G4" s="656" t="s">
        <v>494</v>
      </c>
      <c r="H4" s="656"/>
      <c r="I4" s="656"/>
      <c r="J4" s="656"/>
      <c r="K4" s="656"/>
      <c r="L4" s="19" t="s">
        <v>12</v>
      </c>
    </row>
    <row r="5" spans="1:12" ht="22.5" customHeight="1">
      <c r="A5" s="16">
        <v>1</v>
      </c>
      <c r="B5" s="61"/>
      <c r="C5" s="38"/>
      <c r="D5" s="46"/>
      <c r="E5" s="38"/>
      <c r="F5" s="225"/>
      <c r="G5" s="59"/>
      <c r="H5" s="59"/>
      <c r="I5" s="59"/>
      <c r="J5" s="12"/>
      <c r="K5" s="12"/>
      <c r="L5" s="12"/>
    </row>
    <row r="6" spans="1:12" ht="22.5" customHeight="1">
      <c r="A6" s="16">
        <v>2</v>
      </c>
      <c r="B6" s="61"/>
      <c r="C6" s="38"/>
      <c r="D6" s="46"/>
      <c r="E6" s="38"/>
      <c r="F6" s="225"/>
      <c r="G6" s="59"/>
      <c r="H6" s="59"/>
      <c r="I6" s="59"/>
      <c r="J6" s="12"/>
      <c r="K6" s="12"/>
      <c r="L6" s="12"/>
    </row>
    <row r="7" spans="1:12" ht="22.5" customHeight="1">
      <c r="A7" s="16">
        <v>3</v>
      </c>
      <c r="B7" s="114"/>
      <c r="C7" s="109"/>
      <c r="D7" s="111"/>
      <c r="E7" s="109"/>
      <c r="F7" s="225"/>
      <c r="G7" s="59"/>
      <c r="H7" s="59"/>
      <c r="I7" s="59"/>
      <c r="J7" s="12"/>
      <c r="K7" s="12"/>
      <c r="L7" s="12"/>
    </row>
    <row r="8" spans="1:12" ht="22.5" customHeight="1">
      <c r="A8" s="16">
        <v>4</v>
      </c>
      <c r="B8" s="113"/>
      <c r="C8" s="115"/>
      <c r="D8" s="116"/>
      <c r="E8" s="115"/>
      <c r="F8" s="225"/>
      <c r="G8" s="59"/>
      <c r="H8" s="59"/>
      <c r="I8" s="59"/>
      <c r="J8" s="12"/>
      <c r="K8" s="12"/>
      <c r="L8" s="12"/>
    </row>
    <row r="9" spans="1:12" ht="22.5" customHeight="1">
      <c r="A9" s="16">
        <v>5</v>
      </c>
      <c r="B9" s="114"/>
      <c r="C9" s="109"/>
      <c r="D9" s="111"/>
      <c r="E9" s="112"/>
      <c r="F9" s="225"/>
      <c r="G9" s="59"/>
      <c r="H9" s="59"/>
      <c r="I9" s="59"/>
      <c r="J9" s="12"/>
      <c r="K9" s="12"/>
      <c r="L9" s="12"/>
    </row>
    <row r="10" spans="1:12" ht="22.5" customHeight="1">
      <c r="A10" s="16">
        <v>6</v>
      </c>
      <c r="B10" s="109"/>
      <c r="C10" s="109"/>
      <c r="D10" s="111"/>
      <c r="E10" s="112"/>
      <c r="F10" s="225"/>
      <c r="G10" s="59"/>
      <c r="H10" s="59"/>
      <c r="I10" s="59"/>
      <c r="J10" s="12"/>
      <c r="K10" s="12"/>
      <c r="L10" s="12"/>
    </row>
    <row r="11" spans="1:12" ht="22.5" customHeight="1">
      <c r="A11" s="16">
        <v>7</v>
      </c>
      <c r="B11" s="114"/>
      <c r="C11" s="109"/>
      <c r="D11" s="111"/>
      <c r="E11" s="112"/>
      <c r="F11" s="225"/>
      <c r="G11" s="59"/>
      <c r="H11" s="59"/>
      <c r="I11" s="59"/>
      <c r="J11" s="12"/>
      <c r="K11" s="12"/>
      <c r="L11" s="12"/>
    </row>
    <row r="12" spans="1:12" ht="22.5" customHeight="1">
      <c r="A12" s="16">
        <v>8</v>
      </c>
      <c r="B12" s="114"/>
      <c r="C12" s="109"/>
      <c r="D12" s="111"/>
      <c r="E12" s="112"/>
      <c r="F12" s="225"/>
      <c r="G12" s="59"/>
      <c r="H12" s="59"/>
      <c r="I12" s="59"/>
      <c r="J12" s="12"/>
      <c r="K12" s="12"/>
      <c r="L12" s="12"/>
    </row>
    <row r="13" spans="1:12" ht="22.5" customHeight="1">
      <c r="A13" s="16">
        <v>9</v>
      </c>
      <c r="B13" s="114"/>
      <c r="C13" s="109"/>
      <c r="D13" s="111"/>
      <c r="E13" s="112"/>
      <c r="F13" s="225"/>
      <c r="G13" s="59"/>
      <c r="H13" s="59"/>
      <c r="I13" s="59"/>
      <c r="J13" s="12"/>
      <c r="K13" s="12"/>
      <c r="L13" s="12"/>
    </row>
    <row r="14" spans="1:12" ht="22.5" customHeight="1">
      <c r="A14" s="16">
        <v>10</v>
      </c>
      <c r="B14" s="114"/>
      <c r="C14" s="109"/>
      <c r="D14" s="111"/>
      <c r="E14" s="112"/>
      <c r="F14" s="225"/>
      <c r="G14" s="59"/>
      <c r="H14" s="59"/>
      <c r="I14" s="59"/>
      <c r="J14" s="12"/>
      <c r="K14" s="12"/>
      <c r="L14" s="12"/>
    </row>
    <row r="15" spans="1:12" ht="22.5" customHeight="1">
      <c r="A15" s="16">
        <v>11</v>
      </c>
      <c r="B15" s="114"/>
      <c r="C15" s="109"/>
      <c r="D15" s="111"/>
      <c r="E15" s="112"/>
      <c r="F15" s="225"/>
      <c r="G15" s="59"/>
      <c r="H15" s="59"/>
      <c r="I15" s="59"/>
      <c r="J15" s="12"/>
      <c r="K15" s="12"/>
      <c r="L15" s="12"/>
    </row>
    <row r="16" spans="1:12" ht="22.5" customHeight="1">
      <c r="A16" s="16">
        <v>12</v>
      </c>
      <c r="B16" s="123"/>
      <c r="C16" s="124"/>
      <c r="D16" s="125"/>
      <c r="E16" s="126"/>
      <c r="F16" s="225"/>
      <c r="G16" s="59"/>
      <c r="H16" s="59"/>
      <c r="I16" s="59"/>
      <c r="J16" s="12"/>
      <c r="K16" s="12"/>
      <c r="L16" s="12"/>
    </row>
    <row r="17" spans="1:12" ht="22.5" customHeight="1">
      <c r="A17" s="16">
        <v>13</v>
      </c>
      <c r="B17" s="114"/>
      <c r="C17" s="109"/>
      <c r="D17" s="111"/>
      <c r="E17" s="112"/>
      <c r="F17" s="225"/>
      <c r="G17" s="59"/>
      <c r="H17" s="59"/>
      <c r="I17" s="59"/>
      <c r="J17" s="12"/>
      <c r="K17" s="12"/>
      <c r="L17" s="12"/>
    </row>
    <row r="18" spans="1:12" ht="22.5" customHeight="1">
      <c r="A18" s="16">
        <v>14</v>
      </c>
      <c r="B18" s="109"/>
      <c r="C18" s="109"/>
      <c r="D18" s="111"/>
      <c r="E18" s="112"/>
      <c r="F18" s="225"/>
      <c r="G18" s="59"/>
      <c r="H18" s="59"/>
      <c r="I18" s="59"/>
      <c r="J18" s="12"/>
      <c r="K18" s="12"/>
      <c r="L18" s="12"/>
    </row>
    <row r="19" spans="1:12" ht="22.5" customHeight="1">
      <c r="A19" s="16">
        <v>15</v>
      </c>
      <c r="B19" s="109"/>
      <c r="C19" s="109"/>
      <c r="D19" s="111"/>
      <c r="E19" s="112"/>
      <c r="F19" s="225"/>
      <c r="G19" s="59"/>
      <c r="H19" s="59"/>
      <c r="I19" s="59"/>
      <c r="J19" s="12"/>
      <c r="K19" s="12"/>
      <c r="L19" s="12"/>
    </row>
    <row r="20" spans="1:12" ht="22.5" customHeight="1">
      <c r="A20" s="16">
        <v>16</v>
      </c>
      <c r="B20" s="113"/>
      <c r="C20" s="115"/>
      <c r="D20" s="116"/>
      <c r="E20" s="115"/>
      <c r="F20" s="225"/>
      <c r="G20" s="59"/>
      <c r="H20" s="59"/>
      <c r="I20" s="59"/>
      <c r="J20" s="12"/>
      <c r="K20" s="12"/>
      <c r="L20" s="12"/>
    </row>
    <row r="21" spans="1:12" ht="22.5" customHeight="1">
      <c r="A21" s="16">
        <v>17</v>
      </c>
      <c r="B21" s="113"/>
      <c r="C21" s="115"/>
      <c r="D21" s="116"/>
      <c r="E21" s="115"/>
      <c r="F21" s="225"/>
      <c r="G21" s="59"/>
      <c r="H21" s="59"/>
      <c r="I21" s="59"/>
      <c r="J21" s="12"/>
      <c r="K21" s="12"/>
      <c r="L21" s="12"/>
    </row>
    <row r="22" spans="1:12" ht="22.5" customHeight="1">
      <c r="A22" s="16">
        <v>18</v>
      </c>
      <c r="B22" s="113"/>
      <c r="C22" s="115"/>
      <c r="D22" s="116"/>
      <c r="E22" s="115"/>
      <c r="F22" s="225"/>
      <c r="G22" s="59"/>
      <c r="H22" s="59"/>
      <c r="I22" s="59"/>
      <c r="J22" s="12"/>
      <c r="K22" s="12"/>
      <c r="L22" s="12"/>
    </row>
    <row r="23" spans="1:12" ht="22.5" customHeight="1">
      <c r="A23" s="16">
        <v>19</v>
      </c>
      <c r="B23" s="113"/>
      <c r="C23" s="115"/>
      <c r="D23" s="116"/>
      <c r="E23" s="115"/>
      <c r="F23" s="225"/>
      <c r="G23" s="59"/>
      <c r="H23" s="59"/>
      <c r="I23" s="59"/>
      <c r="J23" s="12"/>
      <c r="K23" s="12"/>
      <c r="L23" s="12"/>
    </row>
    <row r="24" spans="1:12" ht="22.5" customHeight="1">
      <c r="A24" s="16">
        <v>20</v>
      </c>
      <c r="B24" s="113"/>
      <c r="C24" s="115"/>
      <c r="D24" s="116"/>
      <c r="E24" s="115"/>
      <c r="F24" s="227"/>
      <c r="G24" s="59"/>
      <c r="H24" s="59"/>
      <c r="I24" s="59"/>
      <c r="J24" s="12"/>
      <c r="K24" s="12"/>
      <c r="L24" s="12"/>
    </row>
  </sheetData>
  <sheetProtection/>
  <mergeCells count="8">
    <mergeCell ref="G4:K4"/>
    <mergeCell ref="A1:B2"/>
    <mergeCell ref="C1:L1"/>
    <mergeCell ref="A3:B3"/>
    <mergeCell ref="E3:I3"/>
    <mergeCell ref="J3:K3"/>
    <mergeCell ref="C2:D2"/>
    <mergeCell ref="G2:K2"/>
  </mergeCells>
  <dataValidations count="2">
    <dataValidation type="list" operator="equal" allowBlank="1" sqref="E7">
      <formula1>"DPro,DHon,DExc,D3,HPro,HHon,HExc"</formula1>
    </dataValidation>
    <dataValidation type="list" operator="equal" allowBlank="1" sqref="E8:E24">
      <formula1>"CG,Je,Da,Pro,Hon,Exc"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2"/>
  <sheetViews>
    <sheetView zoomScalePageLayoutView="0" workbookViewId="0" topLeftCell="A52">
      <selection activeCell="J56" sqref="J56:M74"/>
    </sheetView>
  </sheetViews>
  <sheetFormatPr defaultColWidth="11.421875" defaultRowHeight="15"/>
  <cols>
    <col min="1" max="1" width="18.57421875" style="1" customWidth="1"/>
    <col min="2" max="2" width="17.140625" style="1" customWidth="1"/>
    <col min="3" max="3" width="10.00390625" style="1" customWidth="1"/>
    <col min="4" max="4" width="7.140625" style="1" customWidth="1"/>
    <col min="5" max="8" width="4.28125" style="1" customWidth="1"/>
    <col min="9" max="9" width="3.57421875" style="1" customWidth="1"/>
    <col min="10" max="10" width="18.57421875" style="1" customWidth="1"/>
    <col min="11" max="11" width="17.140625" style="1" customWidth="1"/>
    <col min="12" max="12" width="10.00390625" style="1" customWidth="1"/>
    <col min="13" max="13" width="7.140625" style="1" customWidth="1"/>
    <col min="14" max="17" width="4.28125" style="1" customWidth="1"/>
  </cols>
  <sheetData>
    <row r="1" spans="1:17" s="10" customFormat="1" ht="18.75" customHeight="1">
      <c r="A1" s="21" t="s">
        <v>16</v>
      </c>
      <c r="B1" s="21" t="s">
        <v>124</v>
      </c>
      <c r="C1" s="569" t="s">
        <v>125</v>
      </c>
      <c r="D1" s="569"/>
      <c r="E1" s="569"/>
      <c r="F1" s="569"/>
      <c r="G1" s="569"/>
      <c r="H1" s="569"/>
      <c r="I1" s="21"/>
      <c r="J1" s="21" t="s">
        <v>232</v>
      </c>
      <c r="K1" s="138" t="s">
        <v>721</v>
      </c>
      <c r="L1" s="569" t="s">
        <v>722</v>
      </c>
      <c r="M1" s="569"/>
      <c r="N1" s="569"/>
      <c r="O1" s="569"/>
      <c r="P1" s="569">
        <v>2023</v>
      </c>
      <c r="Q1" s="569"/>
    </row>
    <row r="2" spans="1:17" s="9" customFormat="1" ht="18.75" customHeight="1">
      <c r="A2" s="36" t="s">
        <v>226</v>
      </c>
      <c r="B2" s="37">
        <v>45233</v>
      </c>
      <c r="C2" s="98" t="s">
        <v>127</v>
      </c>
      <c r="D2" s="98" t="s">
        <v>569</v>
      </c>
      <c r="E2" s="581" t="s">
        <v>230</v>
      </c>
      <c r="F2" s="582"/>
      <c r="G2" s="582"/>
      <c r="H2" s="583"/>
      <c r="I2" s="99"/>
      <c r="J2" s="36" t="s">
        <v>226</v>
      </c>
      <c r="K2" s="37">
        <v>45233</v>
      </c>
      <c r="L2" s="98" t="s">
        <v>127</v>
      </c>
      <c r="M2" s="98" t="s">
        <v>570</v>
      </c>
      <c r="N2" s="581" t="s">
        <v>231</v>
      </c>
      <c r="O2" s="582"/>
      <c r="P2" s="582"/>
      <c r="Q2" s="583"/>
    </row>
    <row r="3" spans="1:17" s="9" customFormat="1" ht="27.75">
      <c r="A3" s="6" t="s">
        <v>0</v>
      </c>
      <c r="B3" s="6" t="s">
        <v>1</v>
      </c>
      <c r="C3" s="6" t="s">
        <v>227</v>
      </c>
      <c r="D3" s="22" t="s">
        <v>3</v>
      </c>
      <c r="E3" s="22" t="s">
        <v>8</v>
      </c>
      <c r="F3" s="22" t="s">
        <v>228</v>
      </c>
      <c r="G3" s="22" t="s">
        <v>6</v>
      </c>
      <c r="H3" s="22" t="s">
        <v>229</v>
      </c>
      <c r="I3" s="22"/>
      <c r="J3" s="6" t="s">
        <v>0</v>
      </c>
      <c r="K3" s="6" t="s">
        <v>1</v>
      </c>
      <c r="L3" s="100" t="s">
        <v>17</v>
      </c>
      <c r="M3" s="22" t="s">
        <v>3</v>
      </c>
      <c r="N3" s="22" t="s">
        <v>8</v>
      </c>
      <c r="O3" s="22" t="s">
        <v>228</v>
      </c>
      <c r="P3" s="22" t="s">
        <v>6</v>
      </c>
      <c r="Q3" s="22" t="s">
        <v>229</v>
      </c>
    </row>
    <row r="4" spans="1:17" s="9" customFormat="1" ht="18.75" customHeight="1">
      <c r="A4" s="40" t="s">
        <v>381</v>
      </c>
      <c r="B4" s="41" t="s">
        <v>288</v>
      </c>
      <c r="C4" s="42" t="str">
        <f>'[3]2 crit.10m'!$K$4</f>
        <v>020</v>
      </c>
      <c r="D4" s="43" t="s">
        <v>250</v>
      </c>
      <c r="E4" s="288"/>
      <c r="F4" s="288">
        <v>1</v>
      </c>
      <c r="G4" s="288"/>
      <c r="H4" s="288"/>
      <c r="I4" s="157">
        <v>1</v>
      </c>
      <c r="J4" s="61" t="s">
        <v>208</v>
      </c>
      <c r="K4" s="38" t="s">
        <v>272</v>
      </c>
      <c r="L4" s="46" t="s">
        <v>235</v>
      </c>
      <c r="M4" s="38" t="s">
        <v>254</v>
      </c>
      <c r="N4" s="288"/>
      <c r="O4" s="288">
        <v>1</v>
      </c>
      <c r="P4" s="289"/>
      <c r="Q4" s="289"/>
    </row>
    <row r="5" spans="1:17" s="15" customFormat="1" ht="18.75" customHeight="1">
      <c r="A5" s="40" t="s">
        <v>688</v>
      </c>
      <c r="B5" s="41" t="s">
        <v>601</v>
      </c>
      <c r="C5" s="42" t="s">
        <v>323</v>
      </c>
      <c r="D5" s="43" t="s">
        <v>250</v>
      </c>
      <c r="E5" s="288"/>
      <c r="F5" s="288">
        <v>1</v>
      </c>
      <c r="G5" s="288"/>
      <c r="H5" s="288"/>
      <c r="I5" s="157">
        <v>2</v>
      </c>
      <c r="J5" s="40" t="s">
        <v>371</v>
      </c>
      <c r="K5" s="41" t="s">
        <v>372</v>
      </c>
      <c r="L5" s="42" t="s">
        <v>299</v>
      </c>
      <c r="M5" s="43" t="s">
        <v>250</v>
      </c>
      <c r="N5" s="288"/>
      <c r="O5" s="288">
        <v>1</v>
      </c>
      <c r="P5" s="288"/>
      <c r="Q5" s="288"/>
    </row>
    <row r="6" spans="1:17" ht="17.25" customHeight="1">
      <c r="A6" s="90" t="s">
        <v>394</v>
      </c>
      <c r="B6" s="91" t="s">
        <v>699</v>
      </c>
      <c r="C6" s="92" t="s">
        <v>300</v>
      </c>
      <c r="D6" s="93" t="s">
        <v>250</v>
      </c>
      <c r="E6" s="288"/>
      <c r="F6" s="288">
        <v>1</v>
      </c>
      <c r="G6" s="288"/>
      <c r="H6" s="288"/>
      <c r="I6" s="159">
        <v>3</v>
      </c>
      <c r="J6" s="410" t="s">
        <v>691</v>
      </c>
      <c r="K6" s="411" t="s">
        <v>692</v>
      </c>
      <c r="L6" s="412" t="s">
        <v>299</v>
      </c>
      <c r="M6" s="319" t="s">
        <v>254</v>
      </c>
      <c r="N6" s="288"/>
      <c r="O6" s="288">
        <v>1</v>
      </c>
      <c r="P6" s="288"/>
      <c r="Q6" s="288"/>
    </row>
    <row r="7" spans="1:17" ht="17.25" customHeight="1">
      <c r="A7" s="41" t="s">
        <v>467</v>
      </c>
      <c r="B7" s="41" t="s">
        <v>468</v>
      </c>
      <c r="C7" s="42" t="s">
        <v>299</v>
      </c>
      <c r="D7" s="43" t="s">
        <v>259</v>
      </c>
      <c r="E7" s="293"/>
      <c r="F7" s="294">
        <v>1</v>
      </c>
      <c r="G7" s="159"/>
      <c r="H7" s="159"/>
      <c r="I7" s="159">
        <v>4</v>
      </c>
      <c r="J7" s="448"/>
      <c r="K7" s="449"/>
      <c r="L7" s="450"/>
      <c r="M7" s="451"/>
      <c r="N7" s="288"/>
      <c r="O7" s="288"/>
      <c r="P7" s="288"/>
      <c r="Q7" s="288"/>
    </row>
    <row r="8" spans="1:17" ht="18.75" customHeight="1">
      <c r="A8" s="109" t="s">
        <v>390</v>
      </c>
      <c r="B8" s="41" t="s">
        <v>354</v>
      </c>
      <c r="C8" s="42" t="s">
        <v>299</v>
      </c>
      <c r="D8" s="43" t="s">
        <v>259</v>
      </c>
      <c r="E8" s="288"/>
      <c r="F8" s="288">
        <v>1</v>
      </c>
      <c r="G8" s="288"/>
      <c r="H8" s="288"/>
      <c r="I8" s="157">
        <v>5</v>
      </c>
      <c r="J8" s="113"/>
      <c r="K8" s="115"/>
      <c r="L8" s="116"/>
      <c r="M8" s="115"/>
      <c r="N8" s="288"/>
      <c r="O8" s="288"/>
      <c r="P8" s="288"/>
      <c r="Q8" s="288"/>
    </row>
    <row r="9" spans="1:17" ht="18.75" customHeight="1">
      <c r="A9" s="68" t="s">
        <v>477</v>
      </c>
      <c r="B9" s="69" t="s">
        <v>478</v>
      </c>
      <c r="C9" s="70" t="s">
        <v>310</v>
      </c>
      <c r="D9" s="69" t="s">
        <v>437</v>
      </c>
      <c r="E9" s="288">
        <v>1</v>
      </c>
      <c r="F9" s="288"/>
      <c r="G9" s="288"/>
      <c r="H9" s="288"/>
      <c r="I9" s="157">
        <v>6</v>
      </c>
      <c r="J9" s="113"/>
      <c r="K9" s="115"/>
      <c r="L9" s="116"/>
      <c r="M9" s="115"/>
      <c r="N9" s="288"/>
      <c r="O9" s="288"/>
      <c r="P9" s="288"/>
      <c r="Q9" s="288"/>
    </row>
    <row r="10" spans="1:17" ht="18.75" customHeight="1">
      <c r="A10" s="308" t="s">
        <v>374</v>
      </c>
      <c r="B10" s="309" t="s">
        <v>267</v>
      </c>
      <c r="C10" s="311" t="s">
        <v>299</v>
      </c>
      <c r="D10" s="435" t="s">
        <v>250</v>
      </c>
      <c r="E10" s="288"/>
      <c r="F10" s="288">
        <v>1</v>
      </c>
      <c r="G10" s="288"/>
      <c r="H10" s="288"/>
      <c r="I10" s="157">
        <v>7</v>
      </c>
      <c r="J10" s="113"/>
      <c r="K10" s="115"/>
      <c r="L10" s="116"/>
      <c r="M10" s="115"/>
      <c r="N10" s="288"/>
      <c r="O10" s="288"/>
      <c r="P10" s="288"/>
      <c r="Q10" s="288"/>
    </row>
    <row r="11" spans="1:17" ht="18.75" customHeight="1">
      <c r="A11" s="232" t="s">
        <v>685</v>
      </c>
      <c r="B11" s="110" t="s">
        <v>354</v>
      </c>
      <c r="C11" s="233" t="s">
        <v>330</v>
      </c>
      <c r="D11" s="234" t="s">
        <v>254</v>
      </c>
      <c r="E11" s="288"/>
      <c r="F11" s="288"/>
      <c r="G11" s="288"/>
      <c r="H11" s="288">
        <v>1</v>
      </c>
      <c r="I11" s="160">
        <v>8</v>
      </c>
      <c r="J11" s="113"/>
      <c r="K11" s="115"/>
      <c r="L11" s="116"/>
      <c r="M11" s="115"/>
      <c r="N11" s="288"/>
      <c r="O11" s="288"/>
      <c r="P11" s="288"/>
      <c r="Q11" s="288"/>
    </row>
    <row r="12" spans="1:17" ht="18.75" customHeight="1">
      <c r="A12" s="232" t="s">
        <v>378</v>
      </c>
      <c r="B12" s="110" t="s">
        <v>379</v>
      </c>
      <c r="C12" s="233" t="s">
        <v>330</v>
      </c>
      <c r="D12" s="234" t="s">
        <v>254</v>
      </c>
      <c r="E12" s="290"/>
      <c r="F12" s="288"/>
      <c r="G12" s="290"/>
      <c r="H12" s="291">
        <v>1</v>
      </c>
      <c r="I12" s="157">
        <v>9</v>
      </c>
      <c r="J12" s="113"/>
      <c r="K12" s="115"/>
      <c r="L12" s="116"/>
      <c r="M12" s="115"/>
      <c r="N12" s="292"/>
      <c r="O12" s="292"/>
      <c r="P12" s="292"/>
      <c r="Q12" s="288"/>
    </row>
    <row r="13" spans="1:17" ht="18.75" customHeight="1">
      <c r="A13" s="110" t="s">
        <v>483</v>
      </c>
      <c r="B13" s="110" t="s">
        <v>338</v>
      </c>
      <c r="C13" s="233" t="s">
        <v>299</v>
      </c>
      <c r="D13" s="234" t="s">
        <v>250</v>
      </c>
      <c r="E13" s="288"/>
      <c r="F13" s="288"/>
      <c r="G13" s="288"/>
      <c r="H13" s="288">
        <v>1</v>
      </c>
      <c r="I13" s="157">
        <v>10</v>
      </c>
      <c r="J13" s="109"/>
      <c r="K13" s="109"/>
      <c r="L13" s="111"/>
      <c r="M13" s="112"/>
      <c r="N13" s="290"/>
      <c r="O13" s="290"/>
      <c r="P13" s="290"/>
      <c r="Q13" s="288"/>
    </row>
    <row r="14" spans="1:17" ht="18.75" customHeight="1">
      <c r="A14" s="232" t="s">
        <v>571</v>
      </c>
      <c r="B14" s="110" t="s">
        <v>572</v>
      </c>
      <c r="C14" s="233" t="s">
        <v>299</v>
      </c>
      <c r="D14" s="234" t="s">
        <v>437</v>
      </c>
      <c r="E14" s="288"/>
      <c r="F14" s="288"/>
      <c r="G14" s="288">
        <v>1</v>
      </c>
      <c r="H14" s="288"/>
      <c r="I14" s="157">
        <v>11</v>
      </c>
      <c r="J14" s="109"/>
      <c r="K14" s="109"/>
      <c r="L14" s="111"/>
      <c r="M14" s="112"/>
      <c r="N14" s="288"/>
      <c r="O14" s="288"/>
      <c r="P14" s="288"/>
      <c r="Q14" s="288"/>
    </row>
    <row r="15" spans="1:17" ht="18.75" customHeight="1">
      <c r="A15" s="235" t="s">
        <v>281</v>
      </c>
      <c r="B15" s="117" t="s">
        <v>309</v>
      </c>
      <c r="C15" s="236" t="s">
        <v>310</v>
      </c>
      <c r="D15" s="117" t="s">
        <v>435</v>
      </c>
      <c r="E15" s="288"/>
      <c r="F15" s="288"/>
      <c r="G15" s="288"/>
      <c r="H15" s="288">
        <v>1</v>
      </c>
      <c r="I15" s="157">
        <v>12</v>
      </c>
      <c r="J15" s="114"/>
      <c r="K15" s="109"/>
      <c r="L15" s="111"/>
      <c r="M15" s="112"/>
      <c r="N15" s="288"/>
      <c r="O15" s="288"/>
      <c r="P15" s="288"/>
      <c r="Q15" s="288"/>
    </row>
    <row r="16" spans="1:17" ht="18.75" customHeight="1">
      <c r="A16" s="235" t="s">
        <v>289</v>
      </c>
      <c r="B16" s="117" t="s">
        <v>288</v>
      </c>
      <c r="C16" s="236" t="s">
        <v>310</v>
      </c>
      <c r="D16" s="117" t="s">
        <v>250</v>
      </c>
      <c r="E16" s="109"/>
      <c r="F16" s="288"/>
      <c r="G16" s="288"/>
      <c r="H16" s="288">
        <v>1</v>
      </c>
      <c r="I16" s="157">
        <v>13</v>
      </c>
      <c r="J16" s="113"/>
      <c r="K16" s="115"/>
      <c r="L16" s="116"/>
      <c r="M16" s="115"/>
      <c r="N16" s="288"/>
      <c r="O16" s="288"/>
      <c r="P16" s="288"/>
      <c r="Q16" s="288"/>
    </row>
    <row r="17" spans="1:17" ht="18.75" customHeight="1">
      <c r="A17" s="235" t="s">
        <v>285</v>
      </c>
      <c r="B17" s="117" t="s">
        <v>286</v>
      </c>
      <c r="C17" s="236" t="s">
        <v>310</v>
      </c>
      <c r="D17" s="117" t="s">
        <v>259</v>
      </c>
      <c r="E17" s="109"/>
      <c r="F17" s="288"/>
      <c r="G17" s="288"/>
      <c r="H17" s="288">
        <v>1</v>
      </c>
      <c r="I17" s="157">
        <v>14</v>
      </c>
      <c r="J17" s="113"/>
      <c r="K17" s="115"/>
      <c r="L17" s="116"/>
      <c r="M17" s="115"/>
      <c r="N17" s="159"/>
      <c r="O17" s="289"/>
      <c r="P17" s="289"/>
      <c r="Q17" s="288"/>
    </row>
    <row r="18" spans="1:17" ht="18.75" customHeight="1">
      <c r="A18" s="235" t="s">
        <v>311</v>
      </c>
      <c r="B18" s="117" t="s">
        <v>249</v>
      </c>
      <c r="C18" s="236" t="s">
        <v>310</v>
      </c>
      <c r="D18" s="117" t="s">
        <v>254</v>
      </c>
      <c r="E18" s="109"/>
      <c r="F18" s="288"/>
      <c r="G18" s="288"/>
      <c r="H18" s="288">
        <v>1</v>
      </c>
      <c r="I18" s="157">
        <v>15</v>
      </c>
      <c r="J18" s="114"/>
      <c r="K18" s="109"/>
      <c r="L18" s="111"/>
      <c r="M18" s="452"/>
      <c r="N18" s="288"/>
      <c r="O18" s="288"/>
      <c r="P18" s="288"/>
      <c r="Q18" s="288"/>
    </row>
    <row r="19" spans="1:17" ht="18.75" customHeight="1">
      <c r="A19" s="245" t="s">
        <v>413</v>
      </c>
      <c r="B19" s="246" t="s">
        <v>393</v>
      </c>
      <c r="C19" s="247" t="s">
        <v>325</v>
      </c>
      <c r="D19" s="248" t="s">
        <v>254</v>
      </c>
      <c r="E19" s="288"/>
      <c r="F19" s="288"/>
      <c r="G19" s="288"/>
      <c r="H19" s="288">
        <v>1</v>
      </c>
      <c r="I19" s="157">
        <v>16</v>
      </c>
      <c r="J19" s="110" t="s">
        <v>348</v>
      </c>
      <c r="K19" s="110" t="s">
        <v>349</v>
      </c>
      <c r="L19" s="233" t="str">
        <f>'[4]4 crit.10m'!$K$4</f>
        <v>274</v>
      </c>
      <c r="M19" s="234" t="s">
        <v>254</v>
      </c>
      <c r="N19" s="288"/>
      <c r="O19" s="288"/>
      <c r="P19" s="288"/>
      <c r="Q19" s="288">
        <v>1</v>
      </c>
    </row>
    <row r="20" spans="1:17" ht="18.75" customHeight="1">
      <c r="A20" s="232" t="s">
        <v>401</v>
      </c>
      <c r="B20" s="110" t="s">
        <v>402</v>
      </c>
      <c r="C20" s="233" t="s">
        <v>323</v>
      </c>
      <c r="D20" s="250" t="s">
        <v>254</v>
      </c>
      <c r="E20" s="288"/>
      <c r="F20" s="288"/>
      <c r="G20" s="288"/>
      <c r="H20" s="288">
        <v>1</v>
      </c>
      <c r="I20" s="157">
        <v>17</v>
      </c>
      <c r="J20" s="232" t="s">
        <v>713</v>
      </c>
      <c r="K20" s="110" t="s">
        <v>355</v>
      </c>
      <c r="L20" s="233" t="s">
        <v>323</v>
      </c>
      <c r="M20" s="234" t="s">
        <v>254</v>
      </c>
      <c r="N20" s="290"/>
      <c r="O20" s="290"/>
      <c r="P20" s="290"/>
      <c r="Q20" s="288">
        <v>1</v>
      </c>
    </row>
    <row r="21" spans="1:17" ht="18.75" customHeight="1">
      <c r="A21" s="232" t="s">
        <v>624</v>
      </c>
      <c r="B21" s="110" t="s">
        <v>625</v>
      </c>
      <c r="C21" s="233" t="s">
        <v>320</v>
      </c>
      <c r="D21" s="234" t="s">
        <v>515</v>
      </c>
      <c r="E21" s="288"/>
      <c r="F21" s="288"/>
      <c r="G21" s="288"/>
      <c r="H21" s="288">
        <v>1</v>
      </c>
      <c r="I21" s="157">
        <v>18</v>
      </c>
      <c r="J21" s="257" t="s">
        <v>506</v>
      </c>
      <c r="K21" s="258" t="s">
        <v>507</v>
      </c>
      <c r="L21" s="259" t="s">
        <v>323</v>
      </c>
      <c r="M21" s="133" t="s">
        <v>254</v>
      </c>
      <c r="N21" s="288"/>
      <c r="O21" s="288"/>
      <c r="P21" s="288"/>
      <c r="Q21" s="288">
        <v>1</v>
      </c>
    </row>
    <row r="22" spans="1:17" ht="18.75" customHeight="1">
      <c r="A22" s="254" t="s">
        <v>245</v>
      </c>
      <c r="B22" s="255" t="s">
        <v>410</v>
      </c>
      <c r="C22" s="256" t="s">
        <v>235</v>
      </c>
      <c r="D22" s="255" t="s">
        <v>259</v>
      </c>
      <c r="E22" s="290"/>
      <c r="F22" s="290"/>
      <c r="G22" s="290"/>
      <c r="H22" s="288">
        <v>1</v>
      </c>
      <c r="I22" s="157">
        <v>19</v>
      </c>
      <c r="J22" s="249" t="s">
        <v>715</v>
      </c>
      <c r="K22" s="250" t="s">
        <v>266</v>
      </c>
      <c r="L22" s="251" t="s">
        <v>323</v>
      </c>
      <c r="M22" s="250" t="s">
        <v>254</v>
      </c>
      <c r="N22" s="288"/>
      <c r="O22" s="288"/>
      <c r="P22" s="288"/>
      <c r="Q22" s="288">
        <v>1</v>
      </c>
    </row>
    <row r="23" spans="1:17" ht="18.75" customHeight="1">
      <c r="A23" s="415"/>
      <c r="B23" s="115"/>
      <c r="C23" s="116"/>
      <c r="D23" s="115"/>
      <c r="E23" s="288"/>
      <c r="F23" s="288"/>
      <c r="G23" s="289"/>
      <c r="H23" s="288"/>
      <c r="I23" s="157">
        <v>20</v>
      </c>
      <c r="J23" s="61"/>
      <c r="K23" s="38"/>
      <c r="L23" s="46"/>
      <c r="M23" s="112"/>
      <c r="N23" s="288"/>
      <c r="O23" s="288"/>
      <c r="P23" s="288"/>
      <c r="Q23" s="288"/>
    </row>
    <row r="24" spans="1:17" ht="18.75" customHeight="1">
      <c r="A24" s="17"/>
      <c r="B24" s="17"/>
      <c r="C24" s="17"/>
      <c r="D24" s="17"/>
      <c r="E24" s="17"/>
      <c r="F24" s="17"/>
      <c r="G24" s="17"/>
      <c r="H24" s="17"/>
      <c r="I24" s="176">
        <v>21</v>
      </c>
      <c r="J24" s="17"/>
      <c r="K24" s="17"/>
      <c r="L24" s="101"/>
      <c r="M24" s="17"/>
      <c r="N24" s="17"/>
      <c r="O24" s="17"/>
      <c r="P24" s="17"/>
      <c r="Q24" s="17"/>
    </row>
    <row r="25" spans="1:17" ht="18.7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01"/>
      <c r="M25" s="17"/>
      <c r="N25" s="17"/>
      <c r="O25" s="17"/>
      <c r="P25" s="17"/>
      <c r="Q25" s="17"/>
    </row>
    <row r="26" spans="1:17" ht="26.25" customHeight="1">
      <c r="A26" s="570" t="s">
        <v>137</v>
      </c>
      <c r="B26" s="571"/>
      <c r="C26" s="575"/>
      <c r="D26" s="30">
        <f>SUM(E26:H26)</f>
        <v>19</v>
      </c>
      <c r="E26" s="30">
        <f>SUM(E4:E22)</f>
        <v>1</v>
      </c>
      <c r="F26" s="30">
        <f>SUM(F4:F22)</f>
        <v>6</v>
      </c>
      <c r="G26" s="30">
        <f>SUM(G4:G23)</f>
        <v>1</v>
      </c>
      <c r="H26" s="30">
        <f>SUM(H4:H23)</f>
        <v>11</v>
      </c>
      <c r="I26" s="30"/>
      <c r="J26" s="570" t="s">
        <v>137</v>
      </c>
      <c r="K26" s="571"/>
      <c r="L26" s="571"/>
      <c r="M26" s="30">
        <f>SUM(N26:Q26)</f>
        <v>7</v>
      </c>
      <c r="N26" s="30">
        <f>SUM(N4:N22)</f>
        <v>0</v>
      </c>
      <c r="O26" s="30">
        <f>SUM(O4:O23)</f>
        <v>3</v>
      </c>
      <c r="P26" s="30">
        <f>SUM(P4:P23)</f>
        <v>0</v>
      </c>
      <c r="Q26" s="30">
        <f>SUM(Q4:Q23)</f>
        <v>4</v>
      </c>
    </row>
    <row r="27" spans="1:17" s="10" customFormat="1" ht="18.75" customHeight="1">
      <c r="A27" s="21" t="s">
        <v>16</v>
      </c>
      <c r="B27" s="21" t="s">
        <v>124</v>
      </c>
      <c r="C27" s="569" t="s">
        <v>125</v>
      </c>
      <c r="D27" s="569"/>
      <c r="E27" s="569"/>
      <c r="F27" s="569"/>
      <c r="G27" s="569"/>
      <c r="H27" s="569"/>
      <c r="I27" s="21"/>
      <c r="J27" s="21" t="s">
        <v>232</v>
      </c>
      <c r="K27" s="138" t="s">
        <v>721</v>
      </c>
      <c r="L27" s="569" t="s">
        <v>722</v>
      </c>
      <c r="M27" s="569"/>
      <c r="N27" s="569"/>
      <c r="O27" s="569"/>
      <c r="P27" s="569">
        <v>2023</v>
      </c>
      <c r="Q27" s="569"/>
    </row>
    <row r="28" spans="1:17" ht="18.75" customHeight="1">
      <c r="A28" s="163" t="s">
        <v>82</v>
      </c>
      <c r="B28" s="164">
        <v>44575</v>
      </c>
      <c r="C28" s="165" t="s">
        <v>127</v>
      </c>
      <c r="D28" s="165" t="s">
        <v>128</v>
      </c>
      <c r="E28" s="590" t="s">
        <v>273</v>
      </c>
      <c r="F28" s="591"/>
      <c r="G28" s="591"/>
      <c r="H28" s="592"/>
      <c r="I28" s="166"/>
      <c r="J28" s="163" t="s">
        <v>82</v>
      </c>
      <c r="K28" s="164">
        <v>44575</v>
      </c>
      <c r="L28" s="165" t="s">
        <v>127</v>
      </c>
      <c r="M28" s="165" t="s">
        <v>129</v>
      </c>
      <c r="N28" s="590" t="s">
        <v>274</v>
      </c>
      <c r="O28" s="591"/>
      <c r="P28" s="591"/>
      <c r="Q28" s="592"/>
    </row>
    <row r="29" spans="1:17" ht="27.75">
      <c r="A29" s="6" t="s">
        <v>0</v>
      </c>
      <c r="B29" s="6" t="s">
        <v>1</v>
      </c>
      <c r="C29" s="6" t="s">
        <v>227</v>
      </c>
      <c r="D29" s="22" t="s">
        <v>3</v>
      </c>
      <c r="E29" s="22" t="s">
        <v>8</v>
      </c>
      <c r="F29" s="22" t="s">
        <v>228</v>
      </c>
      <c r="G29" s="22" t="s">
        <v>6</v>
      </c>
      <c r="H29" s="22" t="s">
        <v>229</v>
      </c>
      <c r="I29" s="22"/>
      <c r="J29" s="6" t="s">
        <v>0</v>
      </c>
      <c r="K29" s="6" t="s">
        <v>1</v>
      </c>
      <c r="L29" s="100" t="s">
        <v>17</v>
      </c>
      <c r="M29" s="22" t="s">
        <v>3</v>
      </c>
      <c r="N29" s="22" t="s">
        <v>8</v>
      </c>
      <c r="O29" s="22" t="s">
        <v>228</v>
      </c>
      <c r="P29" s="22" t="s">
        <v>6</v>
      </c>
      <c r="Q29" s="22" t="s">
        <v>229</v>
      </c>
    </row>
    <row r="30" spans="1:17" s="9" customFormat="1" ht="18.75" customHeight="1">
      <c r="A30" s="68" t="s">
        <v>45</v>
      </c>
      <c r="B30" s="69" t="s">
        <v>694</v>
      </c>
      <c r="C30" s="70" t="s">
        <v>310</v>
      </c>
      <c r="D30" s="69" t="s">
        <v>254</v>
      </c>
      <c r="E30" s="288"/>
      <c r="F30" s="288">
        <v>1</v>
      </c>
      <c r="G30" s="288"/>
      <c r="H30" s="288"/>
      <c r="I30" s="425">
        <v>1</v>
      </c>
      <c r="J30" s="40" t="s">
        <v>639</v>
      </c>
      <c r="K30" s="41" t="s">
        <v>638</v>
      </c>
      <c r="L30" s="42" t="s">
        <v>315</v>
      </c>
      <c r="M30" s="41" t="s">
        <v>254</v>
      </c>
      <c r="N30" s="288"/>
      <c r="O30" s="288">
        <v>1</v>
      </c>
      <c r="P30" s="289"/>
      <c r="Q30" s="289"/>
    </row>
    <row r="31" spans="1:17" s="15" customFormat="1" ht="18.75" customHeight="1">
      <c r="A31" s="114"/>
      <c r="B31" s="109"/>
      <c r="C31" s="111"/>
      <c r="D31" s="109"/>
      <c r="E31" s="288"/>
      <c r="F31" s="288"/>
      <c r="G31" s="288"/>
      <c r="H31" s="288"/>
      <c r="I31" s="425">
        <v>2</v>
      </c>
      <c r="J31" s="40" t="s">
        <v>612</v>
      </c>
      <c r="K31" s="41" t="s">
        <v>613</v>
      </c>
      <c r="L31" s="42" t="s">
        <v>315</v>
      </c>
      <c r="M31" s="41" t="s">
        <v>254</v>
      </c>
      <c r="N31" s="288"/>
      <c r="O31" s="288">
        <v>1</v>
      </c>
      <c r="P31" s="288"/>
      <c r="Q31" s="288"/>
    </row>
    <row r="32" spans="1:17" ht="17.25" customHeight="1">
      <c r="A32" s="113"/>
      <c r="B32" s="115"/>
      <c r="C32" s="116"/>
      <c r="D32" s="115"/>
      <c r="E32" s="288"/>
      <c r="F32" s="288"/>
      <c r="G32" s="288"/>
      <c r="H32" s="288"/>
      <c r="I32" s="403">
        <v>3</v>
      </c>
      <c r="J32" s="40" t="s">
        <v>364</v>
      </c>
      <c r="K32" s="41" t="s">
        <v>249</v>
      </c>
      <c r="L32" s="42" t="str">
        <f>'[2]1er crit.10m'!$K$4</f>
        <v>002</v>
      </c>
      <c r="M32" s="41" t="s">
        <v>259</v>
      </c>
      <c r="N32" s="288"/>
      <c r="O32" s="288">
        <v>1</v>
      </c>
      <c r="P32" s="288"/>
      <c r="Q32" s="288"/>
    </row>
    <row r="33" spans="1:17" ht="17.25" customHeight="1">
      <c r="A33" s="109"/>
      <c r="B33" s="109"/>
      <c r="C33" s="111"/>
      <c r="D33" s="112"/>
      <c r="E33" s="293"/>
      <c r="F33" s="294"/>
      <c r="G33" s="159"/>
      <c r="H33" s="159"/>
      <c r="I33" s="403">
        <v>4</v>
      </c>
      <c r="J33" s="40" t="s">
        <v>83</v>
      </c>
      <c r="K33" s="41" t="s">
        <v>481</v>
      </c>
      <c r="L33" s="42" t="s">
        <v>320</v>
      </c>
      <c r="M33" s="43" t="s">
        <v>259</v>
      </c>
      <c r="N33" s="438"/>
      <c r="O33" s="288">
        <v>1</v>
      </c>
      <c r="P33" s="288"/>
      <c r="Q33" s="288"/>
    </row>
    <row r="34" spans="1:17" ht="18.75" customHeight="1">
      <c r="A34" s="109"/>
      <c r="B34" s="109"/>
      <c r="C34" s="111"/>
      <c r="D34" s="112"/>
      <c r="E34" s="288"/>
      <c r="F34" s="288"/>
      <c r="G34" s="288"/>
      <c r="H34" s="288"/>
      <c r="I34" s="425">
        <v>5</v>
      </c>
      <c r="J34" s="40" t="s">
        <v>44</v>
      </c>
      <c r="K34" s="41" t="s">
        <v>288</v>
      </c>
      <c r="L34" s="42" t="s">
        <v>323</v>
      </c>
      <c r="M34" s="43" t="s">
        <v>250</v>
      </c>
      <c r="N34" s="438"/>
      <c r="O34" s="288">
        <v>1</v>
      </c>
      <c r="P34" s="288"/>
      <c r="Q34" s="288"/>
    </row>
    <row r="35" spans="1:17" ht="18.75" customHeight="1">
      <c r="A35" s="114"/>
      <c r="B35" s="109"/>
      <c r="C35" s="111"/>
      <c r="D35" s="112"/>
      <c r="E35" s="288"/>
      <c r="F35" s="288"/>
      <c r="G35" s="288"/>
      <c r="H35" s="288"/>
      <c r="I35" s="425">
        <v>6</v>
      </c>
      <c r="J35" s="68" t="s">
        <v>604</v>
      </c>
      <c r="K35" s="69" t="s">
        <v>605</v>
      </c>
      <c r="L35" s="70" t="s">
        <v>310</v>
      </c>
      <c r="M35" s="69" t="s">
        <v>254</v>
      </c>
      <c r="N35" s="438"/>
      <c r="O35" s="288">
        <v>1</v>
      </c>
      <c r="P35" s="288"/>
      <c r="Q35" s="288"/>
    </row>
    <row r="36" spans="1:17" ht="18.75" customHeight="1">
      <c r="A36" s="114"/>
      <c r="B36" s="109"/>
      <c r="C36" s="111"/>
      <c r="D36" s="112"/>
      <c r="E36" s="288"/>
      <c r="F36" s="288"/>
      <c r="G36" s="288"/>
      <c r="H36" s="288"/>
      <c r="I36" s="425">
        <v>7</v>
      </c>
      <c r="J36" s="68" t="s">
        <v>606</v>
      </c>
      <c r="K36" s="69" t="s">
        <v>503</v>
      </c>
      <c r="L36" s="70" t="s">
        <v>310</v>
      </c>
      <c r="M36" s="69" t="s">
        <v>254</v>
      </c>
      <c r="N36" s="404"/>
      <c r="O36" s="288">
        <v>1</v>
      </c>
      <c r="P36" s="289"/>
      <c r="Q36" s="289"/>
    </row>
    <row r="37" spans="1:17" ht="18.75" customHeight="1">
      <c r="A37" s="113"/>
      <c r="B37" s="115"/>
      <c r="C37" s="116"/>
      <c r="D37" s="115"/>
      <c r="E37" s="288"/>
      <c r="F37" s="288"/>
      <c r="G37" s="292"/>
      <c r="H37" s="292"/>
      <c r="I37" s="437">
        <v>8</v>
      </c>
      <c r="J37" s="41" t="s">
        <v>631</v>
      </c>
      <c r="K37" s="41" t="s">
        <v>632</v>
      </c>
      <c r="L37" s="42" t="s">
        <v>299</v>
      </c>
      <c r="M37" s="43" t="s">
        <v>724</v>
      </c>
      <c r="N37" s="439"/>
      <c r="O37" s="288">
        <v>1</v>
      </c>
      <c r="P37" s="292"/>
      <c r="Q37" s="291"/>
    </row>
    <row r="38" spans="1:17" ht="18.75" customHeight="1">
      <c r="A38" s="113"/>
      <c r="B38" s="115"/>
      <c r="C38" s="116"/>
      <c r="D38" s="115"/>
      <c r="E38" s="288"/>
      <c r="F38" s="288"/>
      <c r="G38" s="290"/>
      <c r="H38" s="291"/>
      <c r="I38" s="425">
        <v>9</v>
      </c>
      <c r="J38" s="40" t="s">
        <v>629</v>
      </c>
      <c r="K38" s="41" t="s">
        <v>630</v>
      </c>
      <c r="L38" s="42" t="s">
        <v>299</v>
      </c>
      <c r="M38" s="43" t="s">
        <v>259</v>
      </c>
      <c r="N38" s="438"/>
      <c r="O38" s="288">
        <v>1</v>
      </c>
      <c r="P38" s="290"/>
      <c r="Q38" s="291"/>
    </row>
    <row r="39" spans="1:17" ht="18.75" customHeight="1">
      <c r="A39" s="330"/>
      <c r="B39" s="74"/>
      <c r="C39" s="116"/>
      <c r="D39" s="115"/>
      <c r="E39" s="288"/>
      <c r="F39" s="288"/>
      <c r="G39" s="288"/>
      <c r="H39" s="288"/>
      <c r="I39" s="425">
        <v>10</v>
      </c>
      <c r="J39" s="318" t="s">
        <v>634</v>
      </c>
      <c r="K39" s="319" t="s">
        <v>655</v>
      </c>
      <c r="L39" s="320" t="s">
        <v>299</v>
      </c>
      <c r="M39" s="319" t="s">
        <v>259</v>
      </c>
      <c r="N39" s="404"/>
      <c r="O39" s="288">
        <v>1</v>
      </c>
      <c r="P39" s="288"/>
      <c r="Q39" s="288"/>
    </row>
    <row r="40" spans="1:17" ht="18.75" customHeight="1">
      <c r="A40" s="113"/>
      <c r="B40" s="115"/>
      <c r="C40" s="116"/>
      <c r="D40" s="115"/>
      <c r="E40" s="288"/>
      <c r="F40" s="288"/>
      <c r="G40" s="288"/>
      <c r="H40" s="288"/>
      <c r="I40" s="157">
        <v>11</v>
      </c>
      <c r="J40" s="314" t="s">
        <v>559</v>
      </c>
      <c r="K40" s="315" t="s">
        <v>560</v>
      </c>
      <c r="L40" s="316" t="s">
        <v>299</v>
      </c>
      <c r="M40" s="47" t="s">
        <v>254</v>
      </c>
      <c r="N40" s="159"/>
      <c r="O40" s="288">
        <v>1</v>
      </c>
      <c r="P40" s="288"/>
      <c r="Q40" s="288"/>
    </row>
    <row r="41" spans="1:17" ht="18.75" customHeight="1">
      <c r="A41" s="113"/>
      <c r="B41" s="115"/>
      <c r="C41" s="116"/>
      <c r="D41" s="115"/>
      <c r="E41" s="288"/>
      <c r="F41" s="288"/>
      <c r="G41" s="288"/>
      <c r="H41" s="288"/>
      <c r="I41" s="157">
        <v>12</v>
      </c>
      <c r="J41" s="58" t="s">
        <v>689</v>
      </c>
      <c r="K41" s="47" t="s">
        <v>690</v>
      </c>
      <c r="L41" s="54" t="s">
        <v>299</v>
      </c>
      <c r="M41" s="47" t="s">
        <v>254</v>
      </c>
      <c r="N41" s="159"/>
      <c r="O41" s="289">
        <v>1</v>
      </c>
      <c r="P41" s="288"/>
      <c r="Q41" s="288"/>
    </row>
    <row r="42" spans="1:17" ht="18.75" customHeight="1">
      <c r="A42" s="232" t="s">
        <v>255</v>
      </c>
      <c r="B42" s="110" t="s">
        <v>256</v>
      </c>
      <c r="C42" s="233" t="str">
        <f>'[6]1er crit.10m'!$K$4</f>
        <v>276</v>
      </c>
      <c r="D42" s="237" t="s">
        <v>434</v>
      </c>
      <c r="E42" s="288"/>
      <c r="F42" s="288"/>
      <c r="G42" s="288"/>
      <c r="H42" s="288">
        <v>1</v>
      </c>
      <c r="I42" s="157">
        <v>13</v>
      </c>
      <c r="J42" s="40" t="s">
        <v>531</v>
      </c>
      <c r="K42" s="41" t="s">
        <v>532</v>
      </c>
      <c r="L42" s="42" t="s">
        <v>306</v>
      </c>
      <c r="M42" s="43" t="s">
        <v>433</v>
      </c>
      <c r="N42" s="159"/>
      <c r="O42" s="289">
        <v>1</v>
      </c>
      <c r="P42" s="288"/>
      <c r="Q42" s="288"/>
    </row>
    <row r="43" spans="1:17" ht="18.75" customHeight="1">
      <c r="A43" s="110" t="s">
        <v>484</v>
      </c>
      <c r="B43" s="110" t="s">
        <v>352</v>
      </c>
      <c r="C43" s="233" t="s">
        <v>299</v>
      </c>
      <c r="D43" s="234" t="s">
        <v>254</v>
      </c>
      <c r="E43" s="288"/>
      <c r="F43" s="288"/>
      <c r="G43" s="288"/>
      <c r="H43" s="288">
        <v>1</v>
      </c>
      <c r="I43" s="157">
        <v>14</v>
      </c>
      <c r="J43" s="114"/>
      <c r="K43" s="109"/>
      <c r="L43" s="111"/>
      <c r="M43" s="112"/>
      <c r="N43" s="159"/>
      <c r="O43" s="289"/>
      <c r="P43" s="289"/>
      <c r="Q43" s="288"/>
    </row>
    <row r="44" spans="1:17" ht="18.75" customHeight="1">
      <c r="A44" s="232" t="s">
        <v>337</v>
      </c>
      <c r="B44" s="110" t="s">
        <v>338</v>
      </c>
      <c r="C44" s="233" t="str">
        <f>'[4]4 crit.10m'!$K$4</f>
        <v>274</v>
      </c>
      <c r="D44" s="234" t="s">
        <v>254</v>
      </c>
      <c r="E44" s="288"/>
      <c r="F44" s="288"/>
      <c r="G44" s="288"/>
      <c r="H44" s="288">
        <v>1</v>
      </c>
      <c r="I44" s="157">
        <v>15</v>
      </c>
      <c r="J44" s="232" t="s">
        <v>508</v>
      </c>
      <c r="K44" s="110" t="s">
        <v>509</v>
      </c>
      <c r="L44" s="233" t="str">
        <f>'[7]2 crit.10m'!$K$4</f>
        <v>276</v>
      </c>
      <c r="M44" s="234" t="s">
        <v>433</v>
      </c>
      <c r="N44" s="288"/>
      <c r="O44" s="288"/>
      <c r="P44" s="288"/>
      <c r="Q44" s="288">
        <v>1</v>
      </c>
    </row>
    <row r="45" spans="1:17" ht="18.75" customHeight="1">
      <c r="A45" s="110" t="s">
        <v>141</v>
      </c>
      <c r="B45" s="110" t="s">
        <v>344</v>
      </c>
      <c r="C45" s="233" t="str">
        <f>'[4]4 crit.10m'!$K$4</f>
        <v>274</v>
      </c>
      <c r="D45" s="234" t="s">
        <v>259</v>
      </c>
      <c r="E45" s="288"/>
      <c r="F45" s="288"/>
      <c r="G45" s="288"/>
      <c r="H45" s="288">
        <v>1</v>
      </c>
      <c r="I45" s="157">
        <v>16</v>
      </c>
      <c r="J45" s="232" t="s">
        <v>585</v>
      </c>
      <c r="K45" s="110" t="s">
        <v>586</v>
      </c>
      <c r="L45" s="233" t="s">
        <v>304</v>
      </c>
      <c r="M45" s="234" t="s">
        <v>433</v>
      </c>
      <c r="N45" s="288"/>
      <c r="O45" s="288"/>
      <c r="P45" s="288"/>
      <c r="Q45" s="288">
        <v>1</v>
      </c>
    </row>
    <row r="46" spans="1:17" ht="18.75" customHeight="1">
      <c r="A46" s="232" t="s">
        <v>399</v>
      </c>
      <c r="B46" s="110" t="s">
        <v>400</v>
      </c>
      <c r="C46" s="233" t="s">
        <v>323</v>
      </c>
      <c r="D46" s="237" t="s">
        <v>250</v>
      </c>
      <c r="E46" s="288"/>
      <c r="F46" s="288"/>
      <c r="G46" s="288"/>
      <c r="H46" s="288">
        <v>1</v>
      </c>
      <c r="I46" s="157">
        <v>17</v>
      </c>
      <c r="J46" s="110" t="s">
        <v>628</v>
      </c>
      <c r="K46" s="110" t="s">
        <v>474</v>
      </c>
      <c r="L46" s="233" t="s">
        <v>299</v>
      </c>
      <c r="M46" s="234" t="s">
        <v>254</v>
      </c>
      <c r="N46" s="288"/>
      <c r="O46" s="288"/>
      <c r="P46" s="288"/>
      <c r="Q46" s="288">
        <v>1</v>
      </c>
    </row>
    <row r="47" spans="1:17" ht="18.75" customHeight="1">
      <c r="A47" s="253" t="s">
        <v>365</v>
      </c>
      <c r="B47" s="133" t="s">
        <v>366</v>
      </c>
      <c r="C47" s="252" t="str">
        <f>'[2]1er crit.10m'!$K$4</f>
        <v>002</v>
      </c>
      <c r="D47" s="133" t="s">
        <v>435</v>
      </c>
      <c r="E47" s="288"/>
      <c r="F47" s="288"/>
      <c r="G47" s="288"/>
      <c r="H47" s="288">
        <v>1</v>
      </c>
      <c r="I47" s="157">
        <v>18</v>
      </c>
      <c r="J47" s="257" t="s">
        <v>557</v>
      </c>
      <c r="K47" s="258" t="s">
        <v>558</v>
      </c>
      <c r="L47" s="259" t="s">
        <v>323</v>
      </c>
      <c r="M47" s="133" t="s">
        <v>437</v>
      </c>
      <c r="N47" s="288"/>
      <c r="O47" s="288"/>
      <c r="P47" s="288">
        <v>1</v>
      </c>
      <c r="Q47" s="288"/>
    </row>
    <row r="48" spans="1:17" ht="18.75" customHeight="1">
      <c r="A48" s="253" t="s">
        <v>528</v>
      </c>
      <c r="B48" s="133" t="s">
        <v>366</v>
      </c>
      <c r="C48" s="252" t="s">
        <v>315</v>
      </c>
      <c r="D48" s="133" t="s">
        <v>437</v>
      </c>
      <c r="E48" s="288"/>
      <c r="F48" s="295"/>
      <c r="G48" s="289">
        <v>1</v>
      </c>
      <c r="H48" s="288"/>
      <c r="I48" s="157">
        <v>19</v>
      </c>
      <c r="J48" s="453" t="s">
        <v>706</v>
      </c>
      <c r="K48" s="453" t="s">
        <v>286</v>
      </c>
      <c r="L48" s="454" t="s">
        <v>707</v>
      </c>
      <c r="M48" s="234" t="s">
        <v>259</v>
      </c>
      <c r="N48" s="288"/>
      <c r="O48" s="288"/>
      <c r="P48" s="288"/>
      <c r="Q48" s="288">
        <v>1</v>
      </c>
    </row>
    <row r="49" spans="1:17" ht="18.75" customHeight="1">
      <c r="A49" s="61"/>
      <c r="B49" s="38"/>
      <c r="C49" s="46"/>
      <c r="D49" s="38"/>
      <c r="E49" s="288"/>
      <c r="F49" s="288"/>
      <c r="G49" s="288"/>
      <c r="H49" s="288"/>
      <c r="I49" s="157">
        <v>20</v>
      </c>
      <c r="J49" s="261"/>
      <c r="K49" s="262"/>
      <c r="L49" s="263"/>
      <c r="M49" s="262"/>
      <c r="N49" s="12"/>
      <c r="O49" s="12"/>
      <c r="P49" s="12"/>
      <c r="Q49" s="288"/>
    </row>
    <row r="50" spans="1:17" s="4" customFormat="1" ht="18.75" customHeight="1">
      <c r="A50" s="428"/>
      <c r="B50" s="429"/>
      <c r="C50" s="430"/>
      <c r="D50" s="429"/>
      <c r="E50" s="17"/>
      <c r="F50" s="17"/>
      <c r="G50" s="17"/>
      <c r="H50" s="17"/>
      <c r="I50" s="176">
        <v>21</v>
      </c>
      <c r="J50" s="428"/>
      <c r="K50" s="430"/>
      <c r="L50" s="430"/>
      <c r="M50" s="426"/>
      <c r="N50" s="17"/>
      <c r="O50" s="17"/>
      <c r="P50" s="17"/>
      <c r="Q50" s="17"/>
    </row>
    <row r="51" spans="1:17" s="4" customFormat="1" ht="18.7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427"/>
      <c r="N51" s="129"/>
      <c r="O51" s="129"/>
      <c r="P51" s="129"/>
      <c r="Q51" s="129"/>
    </row>
    <row r="52" spans="1:17" s="4" customFormat="1" ht="26.25" customHeight="1">
      <c r="A52" s="570" t="s">
        <v>137</v>
      </c>
      <c r="B52" s="571"/>
      <c r="C52" s="575"/>
      <c r="D52" s="30">
        <f>SUM(E52:H52)</f>
        <v>8</v>
      </c>
      <c r="E52" s="30">
        <f>SUM(E30:E49)</f>
        <v>0</v>
      </c>
      <c r="F52" s="30">
        <f>SUM(F30:F49)</f>
        <v>1</v>
      </c>
      <c r="G52" s="30">
        <f>SUM(G30:G49)</f>
        <v>1</v>
      </c>
      <c r="H52" s="30">
        <f>SUM(H30:H50)</f>
        <v>6</v>
      </c>
      <c r="I52" s="30"/>
      <c r="J52" s="570" t="s">
        <v>137</v>
      </c>
      <c r="K52" s="571"/>
      <c r="L52" s="571"/>
      <c r="M52" s="30">
        <f>SUM(N52:Q52)</f>
        <v>18</v>
      </c>
      <c r="N52" s="30">
        <f>SUM(N30:N49)</f>
        <v>0</v>
      </c>
      <c r="O52" s="30">
        <f>SUM(O30:O49)</f>
        <v>13</v>
      </c>
      <c r="P52" s="30">
        <f>SUM(P30:P49)</f>
        <v>1</v>
      </c>
      <c r="Q52" s="30">
        <f>SUM(Q30:Q50)</f>
        <v>4</v>
      </c>
    </row>
    <row r="53" spans="1:17" s="10" customFormat="1" ht="18.75" customHeight="1">
      <c r="A53" s="21" t="s">
        <v>16</v>
      </c>
      <c r="B53" s="21" t="s">
        <v>124</v>
      </c>
      <c r="C53" s="569" t="s">
        <v>125</v>
      </c>
      <c r="D53" s="569"/>
      <c r="E53" s="569"/>
      <c r="F53" s="569"/>
      <c r="G53" s="569"/>
      <c r="H53" s="569"/>
      <c r="I53" s="21"/>
      <c r="J53" s="21" t="s">
        <v>232</v>
      </c>
      <c r="K53" s="138" t="s">
        <v>721</v>
      </c>
      <c r="L53" s="569" t="s">
        <v>722</v>
      </c>
      <c r="M53" s="569"/>
      <c r="N53" s="569"/>
      <c r="O53" s="569"/>
      <c r="P53" s="569">
        <v>2023</v>
      </c>
      <c r="Q53" s="569"/>
    </row>
    <row r="54" spans="1:17" s="4" customFormat="1" ht="21">
      <c r="A54" s="163" t="s">
        <v>82</v>
      </c>
      <c r="B54" s="164">
        <v>44575</v>
      </c>
      <c r="C54" s="165" t="s">
        <v>127</v>
      </c>
      <c r="D54" s="165" t="s">
        <v>130</v>
      </c>
      <c r="E54" s="590" t="s">
        <v>275</v>
      </c>
      <c r="F54" s="591"/>
      <c r="G54" s="591"/>
      <c r="H54" s="592"/>
      <c r="I54" s="166"/>
      <c r="J54" s="163" t="s">
        <v>7</v>
      </c>
      <c r="K54" s="164">
        <v>44575</v>
      </c>
      <c r="L54" s="165" t="s">
        <v>127</v>
      </c>
      <c r="M54" s="165" t="s">
        <v>131</v>
      </c>
      <c r="N54" s="590" t="s">
        <v>230</v>
      </c>
      <c r="O54" s="591"/>
      <c r="P54" s="591"/>
      <c r="Q54" s="592"/>
    </row>
    <row r="55" spans="1:17" ht="27.75">
      <c r="A55" s="6" t="s">
        <v>0</v>
      </c>
      <c r="B55" s="6" t="s">
        <v>1</v>
      </c>
      <c r="C55" s="6" t="s">
        <v>227</v>
      </c>
      <c r="D55" s="22" t="s">
        <v>3</v>
      </c>
      <c r="E55" s="22" t="s">
        <v>8</v>
      </c>
      <c r="F55" s="22" t="s">
        <v>228</v>
      </c>
      <c r="G55" s="22" t="s">
        <v>6</v>
      </c>
      <c r="H55" s="22" t="s">
        <v>229</v>
      </c>
      <c r="I55" s="22"/>
      <c r="J55" s="6" t="s">
        <v>0</v>
      </c>
      <c r="K55" s="6" t="s">
        <v>1</v>
      </c>
      <c r="L55" s="100" t="s">
        <v>17</v>
      </c>
      <c r="M55" s="22" t="s">
        <v>3</v>
      </c>
      <c r="N55" s="22" t="s">
        <v>8</v>
      </c>
      <c r="O55" s="22" t="s">
        <v>228</v>
      </c>
      <c r="P55" s="22" t="s">
        <v>6</v>
      </c>
      <c r="Q55" s="22" t="s">
        <v>229</v>
      </c>
    </row>
    <row r="56" spans="1:17" ht="18.75" customHeight="1">
      <c r="A56" s="40" t="s">
        <v>485</v>
      </c>
      <c r="B56" s="41" t="s">
        <v>266</v>
      </c>
      <c r="C56" s="42" t="s">
        <v>315</v>
      </c>
      <c r="D56" s="43" t="s">
        <v>254</v>
      </c>
      <c r="E56" s="288"/>
      <c r="F56" s="288">
        <v>1</v>
      </c>
      <c r="G56" s="288"/>
      <c r="H56" s="288"/>
      <c r="I56" s="157">
        <v>1</v>
      </c>
      <c r="J56" s="68" t="s">
        <v>602</v>
      </c>
      <c r="K56" s="69" t="s">
        <v>603</v>
      </c>
      <c r="L56" s="70" t="s">
        <v>310</v>
      </c>
      <c r="M56" s="93" t="s">
        <v>254</v>
      </c>
      <c r="N56" s="288"/>
      <c r="O56" s="288">
        <v>1</v>
      </c>
      <c r="P56" s="288"/>
      <c r="Q56" s="288"/>
    </row>
    <row r="57" spans="1:17" ht="18.75" customHeight="1">
      <c r="A57" s="40" t="s">
        <v>608</v>
      </c>
      <c r="B57" s="41" t="s">
        <v>609</v>
      </c>
      <c r="C57" s="42" t="str">
        <f>'[1]Coupe J &amp; D'!$K$4</f>
        <v>002</v>
      </c>
      <c r="D57" s="41" t="s">
        <v>254</v>
      </c>
      <c r="E57" s="288"/>
      <c r="F57" s="288">
        <v>1</v>
      </c>
      <c r="G57" s="288"/>
      <c r="H57" s="288"/>
      <c r="I57" s="157">
        <v>2</v>
      </c>
      <c r="J57" s="90" t="s">
        <v>695</v>
      </c>
      <c r="K57" s="91" t="s">
        <v>696</v>
      </c>
      <c r="L57" s="92" t="s">
        <v>300</v>
      </c>
      <c r="M57" s="93" t="s">
        <v>254</v>
      </c>
      <c r="N57" s="288"/>
      <c r="O57" s="288">
        <v>1</v>
      </c>
      <c r="P57" s="288"/>
      <c r="Q57" s="288"/>
    </row>
    <row r="58" spans="1:17" ht="18.75" customHeight="1">
      <c r="A58" s="40" t="s">
        <v>610</v>
      </c>
      <c r="B58" s="41" t="s">
        <v>611</v>
      </c>
      <c r="C58" s="42" t="s">
        <v>315</v>
      </c>
      <c r="D58" s="41" t="s">
        <v>259</v>
      </c>
      <c r="E58" s="288"/>
      <c r="F58" s="288">
        <v>1</v>
      </c>
      <c r="G58" s="288"/>
      <c r="H58" s="288"/>
      <c r="I58" s="159">
        <v>3</v>
      </c>
      <c r="J58" s="90" t="s">
        <v>600</v>
      </c>
      <c r="K58" s="91" t="s">
        <v>601</v>
      </c>
      <c r="L58" s="92" t="s">
        <v>300</v>
      </c>
      <c r="M58" s="93" t="s">
        <v>254</v>
      </c>
      <c r="N58" s="288"/>
      <c r="O58" s="288">
        <v>1</v>
      </c>
      <c r="P58" s="288"/>
      <c r="Q58" s="288"/>
    </row>
    <row r="59" spans="1:17" ht="18.75" customHeight="1">
      <c r="A59" s="61" t="s">
        <v>562</v>
      </c>
      <c r="B59" s="38" t="s">
        <v>563</v>
      </c>
      <c r="C59" s="46" t="s">
        <v>319</v>
      </c>
      <c r="D59" s="43" t="s">
        <v>254</v>
      </c>
      <c r="E59" s="288"/>
      <c r="F59" s="288">
        <v>1</v>
      </c>
      <c r="G59" s="288"/>
      <c r="H59" s="288"/>
      <c r="I59" s="159">
        <v>4</v>
      </c>
      <c r="J59" s="40" t="s">
        <v>173</v>
      </c>
      <c r="K59" s="41" t="s">
        <v>373</v>
      </c>
      <c r="L59" s="42" t="s">
        <v>299</v>
      </c>
      <c r="M59" s="43" t="s">
        <v>250</v>
      </c>
      <c r="N59" s="288"/>
      <c r="O59" s="288">
        <v>1</v>
      </c>
      <c r="P59" s="288"/>
      <c r="Q59" s="288"/>
    </row>
    <row r="60" spans="1:17" ht="18.75" customHeight="1">
      <c r="A60" s="40" t="s">
        <v>539</v>
      </c>
      <c r="B60" s="41" t="s">
        <v>502</v>
      </c>
      <c r="C60" s="42" t="s">
        <v>323</v>
      </c>
      <c r="D60" s="43" t="s">
        <v>259</v>
      </c>
      <c r="E60" s="288"/>
      <c r="F60" s="288">
        <v>1</v>
      </c>
      <c r="G60" s="288"/>
      <c r="H60" s="288"/>
      <c r="I60" s="157">
        <v>5</v>
      </c>
      <c r="J60" s="40" t="s">
        <v>619</v>
      </c>
      <c r="K60" s="41" t="s">
        <v>620</v>
      </c>
      <c r="L60" s="42" t="s">
        <v>304</v>
      </c>
      <c r="M60" s="43" t="s">
        <v>254</v>
      </c>
      <c r="N60" s="288"/>
      <c r="O60" s="288">
        <v>1</v>
      </c>
      <c r="P60" s="288"/>
      <c r="Q60" s="288"/>
    </row>
    <row r="61" spans="1:17" ht="18.75" customHeight="1">
      <c r="A61" s="68" t="s">
        <v>281</v>
      </c>
      <c r="B61" s="69" t="s">
        <v>282</v>
      </c>
      <c r="C61" s="70" t="s">
        <v>310</v>
      </c>
      <c r="D61" s="69" t="s">
        <v>250</v>
      </c>
      <c r="E61" s="288"/>
      <c r="F61" s="288">
        <v>1</v>
      </c>
      <c r="G61" s="288"/>
      <c r="H61" s="288"/>
      <c r="I61" s="157">
        <v>6</v>
      </c>
      <c r="J61" s="114"/>
      <c r="K61" s="109"/>
      <c r="L61" s="111"/>
      <c r="M61" s="112"/>
      <c r="N61" s="159"/>
      <c r="O61" s="288"/>
      <c r="P61" s="288"/>
      <c r="Q61" s="288"/>
    </row>
    <row r="62" spans="1:17" ht="18.75" customHeight="1">
      <c r="A62" s="68" t="s">
        <v>281</v>
      </c>
      <c r="B62" s="69" t="s">
        <v>438</v>
      </c>
      <c r="C62" s="70"/>
      <c r="D62" s="69"/>
      <c r="E62" s="288"/>
      <c r="F62" s="288"/>
      <c r="G62" s="288"/>
      <c r="H62" s="288"/>
      <c r="I62" s="157">
        <v>7</v>
      </c>
      <c r="J62" s="114"/>
      <c r="K62" s="109"/>
      <c r="L62" s="111"/>
      <c r="M62" s="112"/>
      <c r="N62" s="288"/>
      <c r="O62" s="288"/>
      <c r="P62" s="288"/>
      <c r="Q62" s="288"/>
    </row>
    <row r="63" spans="1:17" ht="18.75" customHeight="1">
      <c r="A63" s="40" t="s">
        <v>382</v>
      </c>
      <c r="B63" s="41" t="s">
        <v>369</v>
      </c>
      <c r="C63" s="42" t="str">
        <f>'[5]2 crit.10m'!$K$4</f>
        <v>275</v>
      </c>
      <c r="D63" s="43" t="s">
        <v>250</v>
      </c>
      <c r="E63" s="288"/>
      <c r="F63" s="288">
        <v>1</v>
      </c>
      <c r="G63" s="288"/>
      <c r="H63" s="288"/>
      <c r="I63" s="160">
        <v>8</v>
      </c>
      <c r="J63" s="114"/>
      <c r="K63" s="109"/>
      <c r="L63" s="111"/>
      <c r="M63" s="112"/>
      <c r="N63" s="288"/>
      <c r="O63" s="288"/>
      <c r="P63" s="288"/>
      <c r="Q63" s="288"/>
    </row>
    <row r="64" spans="1:17" ht="18.75" customHeight="1">
      <c r="A64" s="114" t="s">
        <v>640</v>
      </c>
      <c r="B64" s="109" t="s">
        <v>392</v>
      </c>
      <c r="C64" s="111" t="s">
        <v>306</v>
      </c>
      <c r="D64" s="151" t="s">
        <v>254</v>
      </c>
      <c r="E64" s="288"/>
      <c r="F64" s="288">
        <v>1</v>
      </c>
      <c r="G64" s="288"/>
      <c r="H64" s="288"/>
      <c r="I64" s="157">
        <v>9</v>
      </c>
      <c r="J64" s="235" t="s">
        <v>281</v>
      </c>
      <c r="K64" s="117" t="s">
        <v>430</v>
      </c>
      <c r="L64" s="236" t="s">
        <v>310</v>
      </c>
      <c r="M64" s="117" t="s">
        <v>254</v>
      </c>
      <c r="N64" s="288"/>
      <c r="O64" s="288"/>
      <c r="P64" s="288"/>
      <c r="Q64" s="288">
        <v>1</v>
      </c>
    </row>
    <row r="65" spans="1:17" ht="18.75" customHeight="1">
      <c r="A65" s="114" t="s">
        <v>562</v>
      </c>
      <c r="B65" s="109" t="s">
        <v>717</v>
      </c>
      <c r="C65" s="111" t="s">
        <v>306</v>
      </c>
      <c r="D65" s="151" t="s">
        <v>259</v>
      </c>
      <c r="E65" s="288"/>
      <c r="F65" s="288">
        <v>1</v>
      </c>
      <c r="G65" s="288"/>
      <c r="H65" s="288"/>
      <c r="I65" s="157">
        <v>10</v>
      </c>
      <c r="J65" s="235" t="s">
        <v>358</v>
      </c>
      <c r="K65" s="117" t="s">
        <v>406</v>
      </c>
      <c r="L65" s="236" t="s">
        <v>329</v>
      </c>
      <c r="M65" s="117" t="s">
        <v>359</v>
      </c>
      <c r="N65" s="288"/>
      <c r="O65" s="288"/>
      <c r="P65" s="288">
        <v>1</v>
      </c>
      <c r="Q65" s="288"/>
    </row>
    <row r="66" spans="1:17" ht="18.75" customHeight="1">
      <c r="A66" s="40" t="s">
        <v>683</v>
      </c>
      <c r="B66" s="41" t="s">
        <v>684</v>
      </c>
      <c r="C66" s="42" t="s">
        <v>330</v>
      </c>
      <c r="D66" s="43" t="s">
        <v>254</v>
      </c>
      <c r="E66" s="288"/>
      <c r="F66" s="288">
        <v>1</v>
      </c>
      <c r="G66" s="288"/>
      <c r="H66" s="288"/>
      <c r="I66" s="157">
        <v>11</v>
      </c>
      <c r="J66" s="235" t="s">
        <v>357</v>
      </c>
      <c r="K66" s="117" t="s">
        <v>405</v>
      </c>
      <c r="L66" s="236" t="s">
        <v>329</v>
      </c>
      <c r="M66" s="117" t="s">
        <v>254</v>
      </c>
      <c r="N66" s="288"/>
      <c r="O66" s="288"/>
      <c r="P66" s="288"/>
      <c r="Q66" s="288">
        <v>1</v>
      </c>
    </row>
    <row r="67" spans="1:17" ht="18.75" customHeight="1">
      <c r="A67" s="261"/>
      <c r="B67" s="262"/>
      <c r="C67" s="263"/>
      <c r="D67" s="262"/>
      <c r="E67" s="288"/>
      <c r="F67" s="288"/>
      <c r="G67" s="288"/>
      <c r="H67" s="288"/>
      <c r="I67" s="157">
        <v>12</v>
      </c>
      <c r="J67" s="235" t="s">
        <v>360</v>
      </c>
      <c r="K67" s="117" t="s">
        <v>407</v>
      </c>
      <c r="L67" s="236" t="s">
        <v>329</v>
      </c>
      <c r="M67" s="117" t="s">
        <v>433</v>
      </c>
      <c r="N67" s="288"/>
      <c r="O67" s="288"/>
      <c r="P67" s="288"/>
      <c r="Q67" s="288">
        <v>1</v>
      </c>
    </row>
    <row r="68" spans="1:17" ht="18.75" customHeight="1">
      <c r="A68" s="61"/>
      <c r="B68" s="38"/>
      <c r="C68" s="46"/>
      <c r="D68" s="38"/>
      <c r="E68" s="288"/>
      <c r="F68" s="288"/>
      <c r="G68" s="288"/>
      <c r="H68" s="288"/>
      <c r="I68" s="157">
        <v>13</v>
      </c>
      <c r="J68" s="232" t="s">
        <v>619</v>
      </c>
      <c r="K68" s="110" t="s">
        <v>462</v>
      </c>
      <c r="L68" s="233" t="s">
        <v>304</v>
      </c>
      <c r="M68" s="234" t="s">
        <v>254</v>
      </c>
      <c r="N68" s="288"/>
      <c r="O68" s="288"/>
      <c r="P68" s="288"/>
      <c r="Q68" s="288">
        <v>1</v>
      </c>
    </row>
    <row r="69" spans="1:17" ht="18.75" customHeight="1">
      <c r="A69" s="232" t="s">
        <v>298</v>
      </c>
      <c r="B69" s="110" t="s">
        <v>384</v>
      </c>
      <c r="C69" s="233" t="s">
        <v>323</v>
      </c>
      <c r="D69" s="234" t="s">
        <v>259</v>
      </c>
      <c r="E69" s="288"/>
      <c r="F69" s="288"/>
      <c r="G69" s="288"/>
      <c r="H69" s="288">
        <v>1</v>
      </c>
      <c r="I69" s="157">
        <v>14</v>
      </c>
      <c r="J69" s="110" t="s">
        <v>465</v>
      </c>
      <c r="K69" s="110" t="s">
        <v>286</v>
      </c>
      <c r="L69" s="233" t="s">
        <v>299</v>
      </c>
      <c r="M69" s="234" t="s">
        <v>259</v>
      </c>
      <c r="N69" s="288"/>
      <c r="O69" s="288"/>
      <c r="P69" s="288"/>
      <c r="Q69" s="288">
        <v>1</v>
      </c>
    </row>
    <row r="70" spans="1:17" ht="18.75" customHeight="1">
      <c r="A70" s="232" t="s">
        <v>619</v>
      </c>
      <c r="B70" s="110" t="s">
        <v>620</v>
      </c>
      <c r="C70" s="233" t="s">
        <v>304</v>
      </c>
      <c r="D70" s="234" t="s">
        <v>254</v>
      </c>
      <c r="E70" s="288"/>
      <c r="F70" s="288"/>
      <c r="G70" s="288"/>
      <c r="H70" s="288">
        <v>1</v>
      </c>
      <c r="I70" s="157">
        <v>15</v>
      </c>
      <c r="J70" s="232" t="s">
        <v>340</v>
      </c>
      <c r="K70" s="110" t="s">
        <v>341</v>
      </c>
      <c r="L70" s="233" t="str">
        <f>'[4]4 crit.10m'!$K$4</f>
        <v>274</v>
      </c>
      <c r="M70" s="234" t="s">
        <v>259</v>
      </c>
      <c r="N70" s="288"/>
      <c r="O70" s="288"/>
      <c r="P70" s="288"/>
      <c r="Q70" s="288">
        <v>1</v>
      </c>
    </row>
    <row r="71" spans="1:17" ht="18.75" customHeight="1">
      <c r="A71" s="232" t="s">
        <v>389</v>
      </c>
      <c r="B71" s="110" t="s">
        <v>349</v>
      </c>
      <c r="C71" s="233" t="s">
        <v>323</v>
      </c>
      <c r="D71" s="234" t="s">
        <v>259</v>
      </c>
      <c r="E71" s="288"/>
      <c r="F71" s="288"/>
      <c r="G71" s="288"/>
      <c r="H71" s="288">
        <v>1</v>
      </c>
      <c r="I71" s="157">
        <v>16</v>
      </c>
      <c r="J71" s="235" t="s">
        <v>476</v>
      </c>
      <c r="K71" s="117" t="s">
        <v>309</v>
      </c>
      <c r="L71" s="236" t="s">
        <v>310</v>
      </c>
      <c r="M71" s="117" t="s">
        <v>435</v>
      </c>
      <c r="N71" s="288"/>
      <c r="O71" s="288"/>
      <c r="P71" s="288"/>
      <c r="Q71" s="288">
        <v>1</v>
      </c>
    </row>
    <row r="72" spans="1:17" ht="18.75" customHeight="1">
      <c r="A72" s="232" t="s">
        <v>618</v>
      </c>
      <c r="B72" s="110" t="s">
        <v>613</v>
      </c>
      <c r="C72" s="233" t="s">
        <v>323</v>
      </c>
      <c r="D72" s="234"/>
      <c r="E72" s="288"/>
      <c r="F72" s="288"/>
      <c r="G72" s="288"/>
      <c r="H72" s="288">
        <v>1</v>
      </c>
      <c r="I72" s="157">
        <v>17</v>
      </c>
      <c r="J72" s="455" t="s">
        <v>529</v>
      </c>
      <c r="K72" s="117" t="s">
        <v>573</v>
      </c>
      <c r="L72" s="236" t="s">
        <v>310</v>
      </c>
      <c r="M72" s="117" t="s">
        <v>530</v>
      </c>
      <c r="N72" s="288"/>
      <c r="O72" s="288"/>
      <c r="P72" s="157"/>
      <c r="Q72" s="288">
        <v>1</v>
      </c>
    </row>
    <row r="73" spans="1:17" ht="18.75" customHeight="1">
      <c r="A73" s="232" t="s">
        <v>539</v>
      </c>
      <c r="B73" s="110" t="s">
        <v>614</v>
      </c>
      <c r="C73" s="233" t="s">
        <v>323</v>
      </c>
      <c r="D73" s="133" t="s">
        <v>254</v>
      </c>
      <c r="E73" s="288"/>
      <c r="F73" s="288"/>
      <c r="G73" s="288"/>
      <c r="H73" s="288">
        <v>1</v>
      </c>
      <c r="I73" s="157">
        <v>18</v>
      </c>
      <c r="J73" s="254" t="s">
        <v>416</v>
      </c>
      <c r="K73" s="255" t="s">
        <v>417</v>
      </c>
      <c r="L73" s="256" t="s">
        <v>235</v>
      </c>
      <c r="M73" s="255" t="s">
        <v>259</v>
      </c>
      <c r="N73" s="288"/>
      <c r="O73" s="288"/>
      <c r="P73" s="288"/>
      <c r="Q73" s="288">
        <v>1</v>
      </c>
    </row>
    <row r="74" spans="1:17" ht="18.75" customHeight="1">
      <c r="A74" s="257" t="s">
        <v>498</v>
      </c>
      <c r="B74" s="258" t="s">
        <v>499</v>
      </c>
      <c r="C74" s="259" t="s">
        <v>315</v>
      </c>
      <c r="D74" s="258" t="s">
        <v>254</v>
      </c>
      <c r="E74" s="288"/>
      <c r="F74" s="288"/>
      <c r="G74" s="288"/>
      <c r="H74" s="288">
        <v>1</v>
      </c>
      <c r="I74" s="157">
        <v>19</v>
      </c>
      <c r="J74" s="235" t="s">
        <v>719</v>
      </c>
      <c r="K74" s="246" t="s">
        <v>720</v>
      </c>
      <c r="L74" s="236" t="s">
        <v>310</v>
      </c>
      <c r="M74" s="117" t="s">
        <v>433</v>
      </c>
      <c r="N74" s="288"/>
      <c r="O74" s="288"/>
      <c r="P74" s="288"/>
      <c r="Q74" s="288">
        <v>1</v>
      </c>
    </row>
    <row r="75" spans="1:17" ht="18.75" customHeight="1">
      <c r="A75" s="182"/>
      <c r="B75" s="183"/>
      <c r="C75" s="184"/>
      <c r="D75" s="183"/>
      <c r="E75" s="288"/>
      <c r="F75" s="288"/>
      <c r="G75" s="288"/>
      <c r="H75" s="288"/>
      <c r="I75" s="157">
        <v>20</v>
      </c>
      <c r="J75" s="113"/>
      <c r="K75" s="115"/>
      <c r="L75" s="116"/>
      <c r="M75" s="115"/>
      <c r="N75" s="288"/>
      <c r="O75" s="288"/>
      <c r="P75" s="288"/>
      <c r="Q75" s="288"/>
    </row>
    <row r="76" spans="1:17" ht="18.75" customHeight="1">
      <c r="A76" s="416"/>
      <c r="B76" s="417"/>
      <c r="C76" s="418"/>
      <c r="D76" s="419"/>
      <c r="E76" s="17"/>
      <c r="F76" s="17"/>
      <c r="G76" s="17"/>
      <c r="H76" s="17"/>
      <c r="I76" s="176">
        <v>21</v>
      </c>
      <c r="J76" s="420"/>
      <c r="K76" s="421"/>
      <c r="L76" s="422"/>
      <c r="M76" s="421"/>
      <c r="N76" s="17"/>
      <c r="O76" s="17"/>
      <c r="P76" s="17"/>
      <c r="Q76" s="17"/>
    </row>
    <row r="77" spans="1:17" ht="18.75" customHeight="1">
      <c r="A77" s="101"/>
      <c r="B77" s="127"/>
      <c r="C77" s="128"/>
      <c r="D77" s="129"/>
      <c r="E77" s="129"/>
      <c r="F77" s="129"/>
      <c r="G77" s="129"/>
      <c r="H77" s="129"/>
      <c r="I77" s="129"/>
      <c r="J77" s="101"/>
      <c r="K77" s="127"/>
      <c r="L77" s="127"/>
      <c r="M77" s="129"/>
      <c r="N77" s="129"/>
      <c r="O77" s="129"/>
      <c r="P77" s="129"/>
      <c r="Q77" s="129"/>
    </row>
    <row r="78" spans="1:17" s="4" customFormat="1" ht="26.25" customHeight="1">
      <c r="A78" s="570" t="s">
        <v>137</v>
      </c>
      <c r="B78" s="571"/>
      <c r="C78" s="575"/>
      <c r="D78" s="30">
        <f>SUM(E78:H78)</f>
        <v>16</v>
      </c>
      <c r="E78" s="30">
        <f>SUM(E56:E75)</f>
        <v>0</v>
      </c>
      <c r="F78" s="30">
        <f>SUM(F56:F75)</f>
        <v>10</v>
      </c>
      <c r="G78" s="30">
        <f>SUM(G56:G75)</f>
        <v>0</v>
      </c>
      <c r="H78" s="30">
        <f>SUM(H56:H76)</f>
        <v>6</v>
      </c>
      <c r="I78" s="30"/>
      <c r="J78" s="570" t="s">
        <v>137</v>
      </c>
      <c r="K78" s="571"/>
      <c r="L78" s="571"/>
      <c r="M78" s="30">
        <f>SUM(N78:Q78)</f>
        <v>16</v>
      </c>
      <c r="N78" s="30">
        <f>SUM(N56:N75)</f>
        <v>0</v>
      </c>
      <c r="O78" s="30">
        <f>SUM(O56:O75)</f>
        <v>5</v>
      </c>
      <c r="P78" s="30">
        <f>SUM(P56:P75)</f>
        <v>1</v>
      </c>
      <c r="Q78" s="30">
        <f>SUM(Q56:Q76)</f>
        <v>10</v>
      </c>
    </row>
    <row r="79" spans="1:17" s="10" customFormat="1" ht="18.75" customHeight="1">
      <c r="A79" s="21" t="s">
        <v>16</v>
      </c>
      <c r="B79" s="21" t="s">
        <v>124</v>
      </c>
      <c r="C79" s="569" t="s">
        <v>125</v>
      </c>
      <c r="D79" s="569"/>
      <c r="E79" s="569"/>
      <c r="F79" s="569"/>
      <c r="G79" s="569"/>
      <c r="H79" s="569"/>
      <c r="I79" s="21"/>
      <c r="J79" s="21" t="s">
        <v>232</v>
      </c>
      <c r="K79" s="138" t="s">
        <v>721</v>
      </c>
      <c r="L79" s="569" t="s">
        <v>722</v>
      </c>
      <c r="M79" s="569"/>
      <c r="N79" s="569"/>
      <c r="O79" s="569"/>
      <c r="P79" s="569">
        <v>2023</v>
      </c>
      <c r="Q79" s="569"/>
    </row>
    <row r="80" spans="1:17" s="4" customFormat="1" ht="15.75">
      <c r="A80" s="163" t="s">
        <v>82</v>
      </c>
      <c r="B80" s="164">
        <v>44575</v>
      </c>
      <c r="C80" s="165" t="s">
        <v>127</v>
      </c>
      <c r="D80" s="165" t="s">
        <v>475</v>
      </c>
      <c r="E80" s="584" t="s">
        <v>231</v>
      </c>
      <c r="F80" s="585"/>
      <c r="G80" s="585"/>
      <c r="H80" s="586"/>
      <c r="I80" s="166"/>
      <c r="J80" s="163"/>
      <c r="K80" s="164"/>
      <c r="L80" s="165"/>
      <c r="M80" s="165"/>
      <c r="N80" s="584"/>
      <c r="O80" s="585"/>
      <c r="P80" s="585"/>
      <c r="Q80" s="586"/>
    </row>
    <row r="81" spans="1:17" ht="27.75">
      <c r="A81" s="6" t="s">
        <v>0</v>
      </c>
      <c r="B81" s="6" t="s">
        <v>1</v>
      </c>
      <c r="C81" s="6" t="s">
        <v>227</v>
      </c>
      <c r="D81" s="22" t="s">
        <v>3</v>
      </c>
      <c r="E81" s="22" t="s">
        <v>8</v>
      </c>
      <c r="F81" s="22" t="s">
        <v>228</v>
      </c>
      <c r="G81" s="22" t="s">
        <v>6</v>
      </c>
      <c r="H81" s="22" t="s">
        <v>229</v>
      </c>
      <c r="I81" s="22"/>
      <c r="J81" s="6" t="s">
        <v>0</v>
      </c>
      <c r="K81" s="6" t="s">
        <v>1</v>
      </c>
      <c r="L81" s="100" t="s">
        <v>17</v>
      </c>
      <c r="M81" s="22" t="s">
        <v>3</v>
      </c>
      <c r="N81" s="22" t="s">
        <v>8</v>
      </c>
      <c r="O81" s="22" t="s">
        <v>228</v>
      </c>
      <c r="P81" s="22" t="s">
        <v>6</v>
      </c>
      <c r="Q81" s="22" t="s">
        <v>229</v>
      </c>
    </row>
    <row r="82" spans="1:17" ht="18.75" customHeight="1">
      <c r="A82" s="89"/>
      <c r="B82" s="87"/>
      <c r="C82" s="88"/>
      <c r="D82" s="52"/>
      <c r="E82" s="5"/>
      <c r="F82" s="5"/>
      <c r="G82" s="5"/>
      <c r="H82" s="5"/>
      <c r="I82" s="157">
        <v>1</v>
      </c>
      <c r="J82" s="49"/>
      <c r="K82" s="50"/>
      <c r="L82" s="51"/>
      <c r="M82" s="52"/>
      <c r="N82" s="5"/>
      <c r="O82" s="5"/>
      <c r="P82" s="5"/>
      <c r="Q82" s="5"/>
    </row>
    <row r="83" spans="1:17" ht="18.75" customHeight="1">
      <c r="A83" s="68"/>
      <c r="B83" s="69"/>
      <c r="C83" s="70"/>
      <c r="D83" s="43"/>
      <c r="E83" s="12"/>
      <c r="F83" s="12"/>
      <c r="G83" s="12"/>
      <c r="H83" s="12"/>
      <c r="I83" s="157">
        <v>2</v>
      </c>
      <c r="J83" s="68"/>
      <c r="K83" s="69"/>
      <c r="L83" s="70"/>
      <c r="M83" s="3"/>
      <c r="N83" s="3"/>
      <c r="O83" s="3"/>
      <c r="P83" s="3"/>
      <c r="Q83" s="3"/>
    </row>
    <row r="84" spans="1:17" ht="18.75" customHeight="1">
      <c r="A84" s="89"/>
      <c r="B84" s="87"/>
      <c r="C84" s="88"/>
      <c r="D84" s="52"/>
      <c r="E84" s="5"/>
      <c r="F84" s="5"/>
      <c r="G84" s="5"/>
      <c r="H84" s="5"/>
      <c r="I84" s="159">
        <v>3</v>
      </c>
      <c r="J84" s="87"/>
      <c r="K84" s="87"/>
      <c r="L84" s="88"/>
      <c r="M84" s="5"/>
      <c r="N84" s="5"/>
      <c r="O84" s="5"/>
      <c r="P84" s="5"/>
      <c r="Q84" s="5"/>
    </row>
    <row r="85" spans="1:17" ht="18.75" customHeight="1">
      <c r="A85" s="68"/>
      <c r="B85" s="69"/>
      <c r="C85" s="70"/>
      <c r="D85" s="43"/>
      <c r="E85" s="12"/>
      <c r="F85" s="12"/>
      <c r="G85" s="12"/>
      <c r="H85" s="12"/>
      <c r="I85" s="159">
        <v>4</v>
      </c>
      <c r="J85" s="68"/>
      <c r="K85" s="69"/>
      <c r="L85" s="70"/>
      <c r="M85" s="3"/>
      <c r="N85" s="3"/>
      <c r="O85" s="3"/>
      <c r="P85" s="3"/>
      <c r="Q85" s="3"/>
    </row>
    <row r="86" spans="1:17" ht="18.75" customHeight="1">
      <c r="A86" s="89"/>
      <c r="B86" s="87"/>
      <c r="C86" s="88"/>
      <c r="D86" s="52"/>
      <c r="E86" s="5"/>
      <c r="F86" s="5"/>
      <c r="G86" s="5"/>
      <c r="H86" s="5"/>
      <c r="I86" s="157">
        <v>5</v>
      </c>
      <c r="J86" s="89"/>
      <c r="K86" s="87"/>
      <c r="L86" s="88"/>
      <c r="M86" s="52"/>
      <c r="N86" s="5"/>
      <c r="O86" s="5"/>
      <c r="P86" s="5"/>
      <c r="Q86" s="5"/>
    </row>
    <row r="87" spans="1:17" ht="18.75" customHeight="1">
      <c r="A87" s="77"/>
      <c r="B87" s="41"/>
      <c r="C87" s="42"/>
      <c r="D87" s="43"/>
      <c r="E87" s="12"/>
      <c r="F87" s="12"/>
      <c r="G87" s="12"/>
      <c r="H87" s="12"/>
      <c r="I87" s="157">
        <v>6</v>
      </c>
      <c r="J87" s="68"/>
      <c r="K87" s="69"/>
      <c r="L87" s="70"/>
      <c r="M87" s="43"/>
      <c r="N87" s="3"/>
      <c r="O87" s="3"/>
      <c r="P87" s="3"/>
      <c r="Q87" s="3"/>
    </row>
    <row r="88" spans="1:17" ht="18.75" customHeight="1">
      <c r="A88" s="89"/>
      <c r="B88" s="87"/>
      <c r="C88" s="88"/>
      <c r="D88" s="52"/>
      <c r="E88" s="5"/>
      <c r="F88" s="5"/>
      <c r="G88" s="5"/>
      <c r="H88" s="5"/>
      <c r="I88" s="157">
        <v>7</v>
      </c>
      <c r="J88" s="89"/>
      <c r="K88" s="87"/>
      <c r="L88" s="88"/>
      <c r="M88" s="5"/>
      <c r="N88" s="5"/>
      <c r="O88" s="5"/>
      <c r="P88" s="5"/>
      <c r="Q88" s="5"/>
    </row>
    <row r="89" spans="1:17" ht="18.75" customHeight="1">
      <c r="A89" s="274"/>
      <c r="B89" s="275"/>
      <c r="C89" s="70"/>
      <c r="D89" s="43"/>
      <c r="E89" s="12"/>
      <c r="F89" s="12"/>
      <c r="G89" s="12"/>
      <c r="H89" s="12"/>
      <c r="I89" s="160">
        <v>8</v>
      </c>
      <c r="J89" s="68"/>
      <c r="K89" s="69"/>
      <c r="L89" s="70"/>
      <c r="M89" s="43"/>
      <c r="N89" s="12"/>
      <c r="O89" s="12"/>
      <c r="P89" s="12"/>
      <c r="Q89" s="12"/>
    </row>
    <row r="90" spans="1:17" ht="18.75" customHeight="1">
      <c r="A90" s="89"/>
      <c r="B90" s="87"/>
      <c r="C90" s="88"/>
      <c r="D90" s="440"/>
      <c r="E90" s="441"/>
      <c r="F90" s="441"/>
      <c r="G90" s="441"/>
      <c r="H90" s="5"/>
      <c r="I90" s="157">
        <v>9</v>
      </c>
      <c r="J90" s="89"/>
      <c r="K90" s="87"/>
      <c r="L90" s="88"/>
      <c r="M90" s="5"/>
      <c r="N90" s="5"/>
      <c r="O90" s="5"/>
      <c r="P90" s="5"/>
      <c r="Q90" s="5"/>
    </row>
    <row r="91" spans="1:17" ht="18.75" customHeight="1">
      <c r="A91" s="342"/>
      <c r="B91" s="71"/>
      <c r="C91" s="343"/>
      <c r="D91" s="442"/>
      <c r="E91" s="442"/>
      <c r="F91" s="442"/>
      <c r="G91" s="442"/>
      <c r="H91" s="12"/>
      <c r="I91" s="157">
        <v>10</v>
      </c>
      <c r="J91" s="68"/>
      <c r="K91" s="69"/>
      <c r="L91" s="70"/>
      <c r="M91" s="3"/>
      <c r="N91" s="12"/>
      <c r="O91" s="12"/>
      <c r="P91" s="12"/>
      <c r="Q91" s="12"/>
    </row>
    <row r="92" spans="1:17" ht="18.75" customHeight="1">
      <c r="A92" s="5"/>
      <c r="B92" s="5"/>
      <c r="C92" s="5"/>
      <c r="D92" s="5"/>
      <c r="E92" s="5"/>
      <c r="F92" s="5"/>
      <c r="G92" s="5"/>
      <c r="H92" s="5"/>
      <c r="I92" s="157">
        <v>11</v>
      </c>
      <c r="J92" s="89"/>
      <c r="K92" s="87"/>
      <c r="L92" s="88"/>
      <c r="M92" s="5"/>
      <c r="N92" s="5"/>
      <c r="O92" s="5"/>
      <c r="P92" s="5"/>
      <c r="Q92" s="5"/>
    </row>
    <row r="93" spans="1:17" ht="18.75" customHeight="1">
      <c r="A93" s="12"/>
      <c r="B93" s="12"/>
      <c r="C93" s="12"/>
      <c r="D93" s="12"/>
      <c r="E93" s="12"/>
      <c r="F93" s="12"/>
      <c r="G93" s="12"/>
      <c r="H93" s="12"/>
      <c r="I93" s="157">
        <v>12</v>
      </c>
      <c r="J93" s="40"/>
      <c r="K93" s="41"/>
      <c r="L93" s="42"/>
      <c r="M93" s="12"/>
      <c r="N93" s="12"/>
      <c r="O93" s="12"/>
      <c r="P93" s="12"/>
      <c r="Q93" s="12"/>
    </row>
    <row r="94" spans="1:17" ht="18.75" customHeight="1">
      <c r="A94" s="5"/>
      <c r="B94" s="5"/>
      <c r="C94" s="5"/>
      <c r="D94" s="5"/>
      <c r="E94" s="5"/>
      <c r="F94" s="5"/>
      <c r="G94" s="5"/>
      <c r="H94" s="5"/>
      <c r="I94" s="157">
        <v>13</v>
      </c>
      <c r="J94" s="89"/>
      <c r="K94" s="87"/>
      <c r="L94" s="88"/>
      <c r="M94" s="5"/>
      <c r="N94" s="5"/>
      <c r="O94" s="5"/>
      <c r="P94" s="5"/>
      <c r="Q94" s="5"/>
    </row>
    <row r="95" spans="1:17" ht="18.75" customHeight="1">
      <c r="A95" s="77"/>
      <c r="B95" s="41"/>
      <c r="C95" s="42"/>
      <c r="D95" s="43"/>
      <c r="E95" s="12"/>
      <c r="F95" s="12"/>
      <c r="G95" s="12"/>
      <c r="H95" s="12"/>
      <c r="I95" s="157">
        <v>14</v>
      </c>
      <c r="J95" s="68"/>
      <c r="K95" s="69"/>
      <c r="L95" s="70"/>
      <c r="M95" s="3"/>
      <c r="N95" s="12"/>
      <c r="O95" s="12"/>
      <c r="P95" s="12"/>
      <c r="Q95" s="12"/>
    </row>
    <row r="96" spans="1:17" ht="18.75" customHeight="1">
      <c r="A96" s="89"/>
      <c r="B96" s="87"/>
      <c r="C96" s="88"/>
      <c r="D96" s="52"/>
      <c r="E96" s="5"/>
      <c r="F96" s="5"/>
      <c r="G96" s="5"/>
      <c r="H96" s="5"/>
      <c r="I96" s="157">
        <v>15</v>
      </c>
      <c r="J96" s="87"/>
      <c r="K96" s="87"/>
      <c r="L96" s="88"/>
      <c r="M96" s="5"/>
      <c r="N96" s="5"/>
      <c r="O96" s="5"/>
      <c r="P96" s="5"/>
      <c r="Q96" s="5"/>
    </row>
    <row r="97" spans="1:17" ht="18.75" customHeight="1">
      <c r="A97" s="68"/>
      <c r="B97" s="69"/>
      <c r="C97" s="70"/>
      <c r="D97" s="43"/>
      <c r="E97" s="12"/>
      <c r="F97" s="12"/>
      <c r="G97" s="12"/>
      <c r="H97" s="12"/>
      <c r="I97" s="157">
        <v>16</v>
      </c>
      <c r="J97" s="68"/>
      <c r="K97" s="69"/>
      <c r="L97" s="70"/>
      <c r="M97" s="43"/>
      <c r="N97" s="12"/>
      <c r="O97" s="12"/>
      <c r="P97" s="12"/>
      <c r="Q97" s="12"/>
    </row>
    <row r="98" spans="1:17" ht="18.75" customHeight="1">
      <c r="A98" s="57"/>
      <c r="B98" s="48"/>
      <c r="C98" s="53"/>
      <c r="D98" s="52"/>
      <c r="E98" s="5"/>
      <c r="F98" s="5"/>
      <c r="G98" s="5"/>
      <c r="H98" s="5"/>
      <c r="I98" s="157">
        <v>17</v>
      </c>
      <c r="J98" s="89"/>
      <c r="K98" s="87"/>
      <c r="L98" s="88"/>
      <c r="M98" s="52"/>
      <c r="N98" s="5"/>
      <c r="O98" s="5"/>
      <c r="P98" s="5"/>
      <c r="Q98" s="5"/>
    </row>
    <row r="99" spans="1:17" ht="18.75" customHeight="1">
      <c r="A99" s="68"/>
      <c r="B99" s="69"/>
      <c r="C99" s="70"/>
      <c r="D99" s="69"/>
      <c r="E99" s="3"/>
      <c r="F99" s="3"/>
      <c r="G99" s="3"/>
      <c r="H99" s="3"/>
      <c r="I99" s="157">
        <v>18</v>
      </c>
      <c r="J99" s="58"/>
      <c r="K99" s="47"/>
      <c r="L99" s="54"/>
      <c r="M99" s="38"/>
      <c r="N99" s="3"/>
      <c r="O99" s="3"/>
      <c r="P99" s="3"/>
      <c r="Q99" s="3"/>
    </row>
    <row r="100" spans="1:17" ht="18.75" customHeight="1">
      <c r="A100" s="5"/>
      <c r="B100" s="5"/>
      <c r="C100" s="5"/>
      <c r="D100" s="5"/>
      <c r="E100" s="5"/>
      <c r="F100" s="5"/>
      <c r="G100" s="5"/>
      <c r="H100" s="5"/>
      <c r="I100" s="157">
        <v>19</v>
      </c>
      <c r="J100" s="57"/>
      <c r="K100" s="48"/>
      <c r="L100" s="53"/>
      <c r="M100" s="52"/>
      <c r="N100" s="5"/>
      <c r="O100" s="5"/>
      <c r="P100" s="5"/>
      <c r="Q100" s="5"/>
    </row>
    <row r="101" spans="1:17" ht="18.75" customHeight="1">
      <c r="A101" s="61"/>
      <c r="B101" s="38"/>
      <c r="C101" s="46"/>
      <c r="D101" s="38"/>
      <c r="E101" s="12"/>
      <c r="F101" s="12"/>
      <c r="G101" s="12"/>
      <c r="H101" s="12"/>
      <c r="I101" s="157">
        <v>20</v>
      </c>
      <c r="J101" s="61"/>
      <c r="K101" s="38"/>
      <c r="L101" s="46"/>
      <c r="M101" s="38"/>
      <c r="N101" s="12"/>
      <c r="O101" s="12"/>
      <c r="P101" s="12"/>
      <c r="Q101" s="12"/>
    </row>
    <row r="102" spans="1:17" ht="18.75" customHeight="1">
      <c r="A102" s="17"/>
      <c r="B102" s="17"/>
      <c r="C102" s="17"/>
      <c r="D102" s="17"/>
      <c r="E102" s="17"/>
      <c r="F102" s="17"/>
      <c r="G102" s="17"/>
      <c r="H102" s="17"/>
      <c r="I102" s="176">
        <v>21</v>
      </c>
      <c r="J102" s="17"/>
      <c r="K102" s="17"/>
      <c r="L102" s="101"/>
      <c r="M102" s="17"/>
      <c r="N102" s="17"/>
      <c r="O102" s="17"/>
      <c r="P102" s="17"/>
      <c r="Q102" s="17"/>
    </row>
    <row r="103" spans="1:17" ht="18.75" customHeight="1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01"/>
      <c r="M103" s="17"/>
      <c r="N103" s="17"/>
      <c r="O103" s="17"/>
      <c r="P103" s="17"/>
      <c r="Q103" s="17"/>
    </row>
    <row r="104" spans="1:17" s="4" customFormat="1" ht="26.25" customHeight="1">
      <c r="A104" s="570" t="s">
        <v>137</v>
      </c>
      <c r="B104" s="571"/>
      <c r="C104" s="575"/>
      <c r="D104" s="30">
        <f>SUM(E104:H104)</f>
        <v>0</v>
      </c>
      <c r="E104" s="30">
        <f>SUM(E82:E101)</f>
        <v>0</v>
      </c>
      <c r="F104" s="30">
        <f>SUM(F82:F101)</f>
        <v>0</v>
      </c>
      <c r="G104" s="30">
        <f>SUM(G82:G101)</f>
        <v>0</v>
      </c>
      <c r="H104" s="30">
        <f>SUM(H82:H101)</f>
        <v>0</v>
      </c>
      <c r="I104" s="30"/>
      <c r="J104" s="570" t="s">
        <v>137</v>
      </c>
      <c r="K104" s="571"/>
      <c r="L104" s="571"/>
      <c r="M104" s="30">
        <f>SUM(N104:Q104)</f>
        <v>0</v>
      </c>
      <c r="N104" s="30">
        <f>SUM(N82:N101)</f>
        <v>0</v>
      </c>
      <c r="O104" s="30">
        <f>SUM(O82:O101)</f>
        <v>0</v>
      </c>
      <c r="P104" s="30">
        <f>SUM(P82:P101)</f>
        <v>0</v>
      </c>
      <c r="Q104" s="30">
        <f>SUM(Q82:Q101)</f>
        <v>0</v>
      </c>
    </row>
    <row r="105" spans="1:17" s="10" customFormat="1" ht="18.75" customHeight="1">
      <c r="A105" s="21" t="s">
        <v>16</v>
      </c>
      <c r="B105" s="21" t="s">
        <v>124</v>
      </c>
      <c r="C105" s="569" t="s">
        <v>125</v>
      </c>
      <c r="D105" s="569"/>
      <c r="E105" s="569"/>
      <c r="F105" s="569"/>
      <c r="G105" s="569"/>
      <c r="H105" s="569"/>
      <c r="I105" s="21"/>
      <c r="J105" s="21" t="s">
        <v>232</v>
      </c>
      <c r="K105" s="138" t="s">
        <v>721</v>
      </c>
      <c r="L105" s="569" t="s">
        <v>722</v>
      </c>
      <c r="M105" s="569"/>
      <c r="N105" s="569"/>
      <c r="O105" s="569"/>
      <c r="P105" s="569">
        <v>2023</v>
      </c>
      <c r="Q105" s="569"/>
    </row>
    <row r="106" spans="1:17" s="4" customFormat="1" ht="21">
      <c r="A106" s="167" t="s">
        <v>27</v>
      </c>
      <c r="B106" s="168">
        <v>45207</v>
      </c>
      <c r="C106" s="169" t="s">
        <v>127</v>
      </c>
      <c r="D106" s="169" t="s">
        <v>504</v>
      </c>
      <c r="E106" s="572" t="s">
        <v>273</v>
      </c>
      <c r="F106" s="573"/>
      <c r="G106" s="573"/>
      <c r="H106" s="574"/>
      <c r="I106" s="170"/>
      <c r="J106" s="167" t="s">
        <v>27</v>
      </c>
      <c r="K106" s="168">
        <v>45207</v>
      </c>
      <c r="L106" s="169" t="s">
        <v>127</v>
      </c>
      <c r="M106" s="169" t="s">
        <v>505</v>
      </c>
      <c r="N106" s="576" t="s">
        <v>274</v>
      </c>
      <c r="O106" s="577"/>
      <c r="P106" s="577"/>
      <c r="Q106" s="578"/>
    </row>
    <row r="107" spans="1:17" ht="27.75">
      <c r="A107" s="6" t="s">
        <v>0</v>
      </c>
      <c r="B107" s="6" t="s">
        <v>1</v>
      </c>
      <c r="C107" s="6" t="s">
        <v>227</v>
      </c>
      <c r="D107" s="22" t="s">
        <v>3</v>
      </c>
      <c r="E107" s="22" t="s">
        <v>8</v>
      </c>
      <c r="F107" s="22" t="s">
        <v>228</v>
      </c>
      <c r="G107" s="22" t="s">
        <v>6</v>
      </c>
      <c r="H107" s="22" t="s">
        <v>229</v>
      </c>
      <c r="I107" s="22"/>
      <c r="J107" s="6" t="s">
        <v>0</v>
      </c>
      <c r="K107" s="6" t="s">
        <v>1</v>
      </c>
      <c r="L107" s="100" t="s">
        <v>17</v>
      </c>
      <c r="M107" s="22" t="s">
        <v>3</v>
      </c>
      <c r="N107" s="22" t="s">
        <v>8</v>
      </c>
      <c r="O107" s="22" t="s">
        <v>228</v>
      </c>
      <c r="P107" s="22" t="s">
        <v>6</v>
      </c>
      <c r="Q107" s="22" t="s">
        <v>229</v>
      </c>
    </row>
    <row r="108" spans="1:17" ht="18.75" customHeight="1">
      <c r="A108" s="40" t="s">
        <v>84</v>
      </c>
      <c r="B108" s="41" t="s">
        <v>356</v>
      </c>
      <c r="C108" s="42" t="str">
        <f>'[3]2 crit.10m'!$K$4</f>
        <v>020</v>
      </c>
      <c r="D108" s="43" t="s">
        <v>254</v>
      </c>
      <c r="E108" s="102"/>
      <c r="F108" s="102">
        <v>1</v>
      </c>
      <c r="G108" s="102"/>
      <c r="H108" s="12"/>
      <c r="I108" s="157">
        <v>1</v>
      </c>
      <c r="J108" s="231" t="s">
        <v>81</v>
      </c>
      <c r="K108" s="38" t="s">
        <v>492</v>
      </c>
      <c r="L108" s="131" t="s">
        <v>319</v>
      </c>
      <c r="M108" s="43" t="s">
        <v>254</v>
      </c>
      <c r="N108" s="12"/>
      <c r="O108" s="12">
        <v>1</v>
      </c>
      <c r="P108" s="12"/>
      <c r="Q108" s="12"/>
    </row>
    <row r="109" spans="1:17" ht="18.75" customHeight="1">
      <c r="A109" s="40" t="s">
        <v>212</v>
      </c>
      <c r="B109" s="41" t="s">
        <v>464</v>
      </c>
      <c r="C109" s="42" t="s">
        <v>323</v>
      </c>
      <c r="D109" s="43" t="s">
        <v>250</v>
      </c>
      <c r="E109" s="12"/>
      <c r="F109" s="12">
        <v>1</v>
      </c>
      <c r="G109" s="12"/>
      <c r="H109" s="12"/>
      <c r="I109" s="157">
        <v>2</v>
      </c>
      <c r="J109" s="40" t="s">
        <v>615</v>
      </c>
      <c r="K109" s="41" t="s">
        <v>616</v>
      </c>
      <c r="L109" s="42" t="s">
        <v>323</v>
      </c>
      <c r="M109" s="43" t="s">
        <v>617</v>
      </c>
      <c r="N109" s="12"/>
      <c r="O109" s="12">
        <v>1</v>
      </c>
      <c r="P109" s="12"/>
      <c r="Q109" s="12"/>
    </row>
    <row r="110" spans="1:17" ht="18.75" customHeight="1">
      <c r="A110" s="40" t="s">
        <v>397</v>
      </c>
      <c r="B110" s="41" t="s">
        <v>398</v>
      </c>
      <c r="C110" s="42" t="s">
        <v>323</v>
      </c>
      <c r="D110" s="43" t="s">
        <v>437</v>
      </c>
      <c r="E110" s="12">
        <v>1</v>
      </c>
      <c r="F110" s="12"/>
      <c r="G110" s="158"/>
      <c r="H110" s="12"/>
      <c r="I110" s="159">
        <v>3</v>
      </c>
      <c r="J110" s="40" t="s">
        <v>479</v>
      </c>
      <c r="K110" s="41" t="s">
        <v>480</v>
      </c>
      <c r="L110" s="42" t="s">
        <v>323</v>
      </c>
      <c r="M110" s="43" t="s">
        <v>250</v>
      </c>
      <c r="N110" s="12"/>
      <c r="O110" s="12">
        <v>1</v>
      </c>
      <c r="P110" s="12"/>
      <c r="Q110" s="12"/>
    </row>
    <row r="111" spans="1:17" ht="18.75" customHeight="1">
      <c r="A111" s="40" t="s">
        <v>255</v>
      </c>
      <c r="B111" s="41" t="s">
        <v>256</v>
      </c>
      <c r="C111" s="42" t="str">
        <f>'[6]1er crit.10m'!$K$4</f>
        <v>276</v>
      </c>
      <c r="D111" s="43" t="s">
        <v>436</v>
      </c>
      <c r="E111" s="12"/>
      <c r="F111" s="12">
        <v>1</v>
      </c>
      <c r="G111" s="12"/>
      <c r="H111" s="12"/>
      <c r="I111" s="159">
        <v>4</v>
      </c>
      <c r="J111" s="40" t="s">
        <v>181</v>
      </c>
      <c r="K111" s="41" t="s">
        <v>503</v>
      </c>
      <c r="L111" s="42" t="s">
        <v>299</v>
      </c>
      <c r="M111" s="43" t="s">
        <v>259</v>
      </c>
      <c r="N111" s="12"/>
      <c r="O111" s="12">
        <v>1</v>
      </c>
      <c r="P111" s="12"/>
      <c r="Q111" s="12"/>
    </row>
    <row r="112" spans="1:17" ht="18.75" customHeight="1">
      <c r="A112" s="40" t="s">
        <v>263</v>
      </c>
      <c r="B112" s="41" t="s">
        <v>264</v>
      </c>
      <c r="C112" s="42" t="str">
        <f>'[6]1er crit.10m'!$K$4</f>
        <v>276</v>
      </c>
      <c r="D112" s="43" t="s">
        <v>435</v>
      </c>
      <c r="E112" s="12"/>
      <c r="F112" s="12">
        <v>1</v>
      </c>
      <c r="G112" s="12"/>
      <c r="H112" s="12"/>
      <c r="I112" s="157">
        <v>5</v>
      </c>
      <c r="J112" s="40" t="s">
        <v>550</v>
      </c>
      <c r="K112" s="41" t="s">
        <v>551</v>
      </c>
      <c r="L112" s="42" t="s">
        <v>304</v>
      </c>
      <c r="M112" s="43" t="s">
        <v>433</v>
      </c>
      <c r="N112" s="12"/>
      <c r="O112" s="12">
        <v>1</v>
      </c>
      <c r="P112" s="12"/>
      <c r="Q112" s="12"/>
    </row>
    <row r="113" spans="1:17" ht="18.75" customHeight="1">
      <c r="A113" s="40" t="s">
        <v>704</v>
      </c>
      <c r="B113" s="41" t="s">
        <v>705</v>
      </c>
      <c r="C113" s="42" t="s">
        <v>306</v>
      </c>
      <c r="D113" s="43" t="s">
        <v>259</v>
      </c>
      <c r="E113" s="12"/>
      <c r="F113" s="12">
        <v>1</v>
      </c>
      <c r="G113" s="12"/>
      <c r="H113" s="12"/>
      <c r="I113" s="157">
        <v>6</v>
      </c>
      <c r="J113" s="40" t="s">
        <v>518</v>
      </c>
      <c r="K113" s="41" t="s">
        <v>464</v>
      </c>
      <c r="L113" s="42" t="s">
        <v>330</v>
      </c>
      <c r="M113" s="43" t="s">
        <v>254</v>
      </c>
      <c r="N113" s="102"/>
      <c r="O113" s="12">
        <v>1</v>
      </c>
      <c r="P113" s="12"/>
      <c r="Q113" s="12"/>
    </row>
    <row r="114" spans="1:17" ht="18.75" customHeight="1">
      <c r="A114" s="61" t="s">
        <v>246</v>
      </c>
      <c r="B114" s="38" t="s">
        <v>409</v>
      </c>
      <c r="C114" s="46" t="s">
        <v>235</v>
      </c>
      <c r="D114" s="38" t="s">
        <v>254</v>
      </c>
      <c r="E114" s="12"/>
      <c r="F114" s="12">
        <v>1</v>
      </c>
      <c r="G114" s="12"/>
      <c r="H114" s="12"/>
      <c r="I114" s="157">
        <v>7</v>
      </c>
      <c r="J114" s="41" t="s">
        <v>224</v>
      </c>
      <c r="K114" s="41" t="s">
        <v>599</v>
      </c>
      <c r="L114" s="42" t="s">
        <v>330</v>
      </c>
      <c r="M114" s="43" t="s">
        <v>515</v>
      </c>
      <c r="N114" s="12"/>
      <c r="O114" s="12">
        <v>1</v>
      </c>
      <c r="P114" s="102"/>
      <c r="Q114" s="12"/>
    </row>
    <row r="115" spans="1:17" ht="18.75" customHeight="1">
      <c r="A115" s="182"/>
      <c r="B115" s="183"/>
      <c r="C115" s="184"/>
      <c r="D115" s="151"/>
      <c r="E115" s="102"/>
      <c r="F115" s="102"/>
      <c r="G115" s="102"/>
      <c r="H115" s="102"/>
      <c r="I115" s="160">
        <v>8</v>
      </c>
      <c r="J115" s="41"/>
      <c r="K115" s="41"/>
      <c r="L115" s="42"/>
      <c r="M115" s="43"/>
      <c r="N115" s="12"/>
      <c r="O115" s="12"/>
      <c r="P115" s="12"/>
      <c r="Q115" s="12"/>
    </row>
    <row r="116" spans="1:17" ht="18.75" customHeight="1">
      <c r="A116" s="229"/>
      <c r="B116" s="229"/>
      <c r="C116" s="229"/>
      <c r="D116" s="229"/>
      <c r="E116" s="229"/>
      <c r="F116" s="229"/>
      <c r="G116" s="229"/>
      <c r="H116" s="229"/>
      <c r="I116" s="157">
        <v>9</v>
      </c>
      <c r="J116" s="114"/>
      <c r="K116" s="109"/>
      <c r="L116" s="111"/>
      <c r="M116" s="112"/>
      <c r="N116" s="12"/>
      <c r="O116" s="12"/>
      <c r="P116" s="12"/>
      <c r="Q116" s="12"/>
    </row>
    <row r="117" spans="1:17" ht="18.75" customHeight="1">
      <c r="A117" s="12"/>
      <c r="B117" s="12"/>
      <c r="C117" s="12"/>
      <c r="D117" s="12"/>
      <c r="E117" s="12"/>
      <c r="F117" s="12"/>
      <c r="G117" s="12"/>
      <c r="H117" s="12"/>
      <c r="I117" s="157">
        <v>10</v>
      </c>
      <c r="J117" s="232" t="s">
        <v>376</v>
      </c>
      <c r="K117" s="110" t="s">
        <v>377</v>
      </c>
      <c r="L117" s="233" t="s">
        <v>330</v>
      </c>
      <c r="M117" s="234" t="s">
        <v>254</v>
      </c>
      <c r="N117" s="436"/>
      <c r="O117" s="12"/>
      <c r="P117" s="12"/>
      <c r="Q117" s="12">
        <v>1</v>
      </c>
    </row>
    <row r="118" spans="1:17" ht="18.75" customHeight="1">
      <c r="A118" s="12"/>
      <c r="B118" s="12"/>
      <c r="C118" s="12"/>
      <c r="D118" s="12"/>
      <c r="E118" s="12"/>
      <c r="F118" s="12"/>
      <c r="G118" s="12"/>
      <c r="H118" s="12"/>
      <c r="I118" s="157">
        <v>11</v>
      </c>
      <c r="J118" s="232" t="s">
        <v>414</v>
      </c>
      <c r="K118" s="110" t="s">
        <v>415</v>
      </c>
      <c r="L118" s="233" t="s">
        <v>330</v>
      </c>
      <c r="M118" s="234" t="s">
        <v>254</v>
      </c>
      <c r="N118" s="436"/>
      <c r="O118" s="12"/>
      <c r="P118" s="12">
        <v>1</v>
      </c>
      <c r="Q118" s="12"/>
    </row>
    <row r="119" spans="1:17" ht="18.75" customHeight="1">
      <c r="A119" s="12"/>
      <c r="B119" s="12"/>
      <c r="C119" s="12"/>
      <c r="D119" s="12"/>
      <c r="E119" s="12"/>
      <c r="F119" s="12"/>
      <c r="G119" s="12"/>
      <c r="H119" s="12"/>
      <c r="I119" s="157">
        <v>12</v>
      </c>
      <c r="J119" s="232" t="s">
        <v>518</v>
      </c>
      <c r="K119" s="110" t="s">
        <v>262</v>
      </c>
      <c r="L119" s="233" t="s">
        <v>330</v>
      </c>
      <c r="M119" s="234" t="s">
        <v>437</v>
      </c>
      <c r="N119" s="283"/>
      <c r="O119" s="12"/>
      <c r="P119" s="12"/>
      <c r="Q119" s="12">
        <v>1</v>
      </c>
    </row>
    <row r="120" spans="1:17" ht="18.75" customHeight="1">
      <c r="A120" s="114"/>
      <c r="B120" s="109"/>
      <c r="C120" s="111"/>
      <c r="D120" s="151"/>
      <c r="E120" s="12"/>
      <c r="F120" s="12"/>
      <c r="G120" s="12"/>
      <c r="H120" s="12"/>
      <c r="I120" s="157">
        <v>13</v>
      </c>
      <c r="J120" s="232" t="s">
        <v>552</v>
      </c>
      <c r="K120" s="110" t="s">
        <v>553</v>
      </c>
      <c r="L120" s="233" t="s">
        <v>304</v>
      </c>
      <c r="M120" s="234" t="s">
        <v>433</v>
      </c>
      <c r="N120" s="282"/>
      <c r="O120" s="12"/>
      <c r="P120" s="12"/>
      <c r="Q120" s="12">
        <v>1</v>
      </c>
    </row>
    <row r="121" spans="1:17" ht="18.75" customHeight="1">
      <c r="A121" s="114"/>
      <c r="B121" s="109"/>
      <c r="C121" s="111"/>
      <c r="D121" s="112"/>
      <c r="E121" s="12"/>
      <c r="F121" s="12"/>
      <c r="G121" s="12"/>
      <c r="H121" s="12"/>
      <c r="I121" s="157">
        <v>14</v>
      </c>
      <c r="J121" s="235" t="s">
        <v>574</v>
      </c>
      <c r="K121" s="117" t="s">
        <v>575</v>
      </c>
      <c r="L121" s="236" t="s">
        <v>310</v>
      </c>
      <c r="M121" s="117" t="s">
        <v>515</v>
      </c>
      <c r="N121" s="12"/>
      <c r="O121" s="12"/>
      <c r="P121" s="12"/>
      <c r="Q121" s="12">
        <v>1</v>
      </c>
    </row>
    <row r="122" spans="1:17" ht="18.75" customHeight="1">
      <c r="A122" s="114"/>
      <c r="B122" s="109"/>
      <c r="C122" s="111"/>
      <c r="D122" s="112"/>
      <c r="E122" s="12"/>
      <c r="F122" s="12"/>
      <c r="G122" s="12"/>
      <c r="H122" s="12"/>
      <c r="I122" s="157">
        <v>15</v>
      </c>
      <c r="J122" s="235" t="s">
        <v>391</v>
      </c>
      <c r="K122" s="117" t="s">
        <v>392</v>
      </c>
      <c r="L122" s="236" t="s">
        <v>310</v>
      </c>
      <c r="M122" s="117" t="s">
        <v>250</v>
      </c>
      <c r="N122" s="12"/>
      <c r="O122" s="12"/>
      <c r="P122" s="12"/>
      <c r="Q122" s="12">
        <v>1</v>
      </c>
    </row>
    <row r="123" spans="1:17" ht="18.75" customHeight="1">
      <c r="A123" s="185"/>
      <c r="B123" s="172"/>
      <c r="C123" s="173"/>
      <c r="D123" s="174"/>
      <c r="E123" s="12"/>
      <c r="F123" s="12"/>
      <c r="G123" s="12"/>
      <c r="H123" s="12"/>
      <c r="I123" s="157">
        <v>16</v>
      </c>
      <c r="J123" s="235" t="s">
        <v>576</v>
      </c>
      <c r="K123" s="117" t="s">
        <v>607</v>
      </c>
      <c r="L123" s="236" t="s">
        <v>310</v>
      </c>
      <c r="M123" s="117" t="s">
        <v>515</v>
      </c>
      <c r="N123" s="12"/>
      <c r="O123" s="12"/>
      <c r="P123" s="12"/>
      <c r="Q123" s="12">
        <v>1</v>
      </c>
    </row>
    <row r="124" spans="1:17" ht="18.75" customHeight="1">
      <c r="A124" s="232" t="s">
        <v>718</v>
      </c>
      <c r="B124" s="110" t="s">
        <v>613</v>
      </c>
      <c r="C124" s="233" t="s">
        <v>299</v>
      </c>
      <c r="D124" s="234" t="s">
        <v>259</v>
      </c>
      <c r="E124" s="282"/>
      <c r="F124" s="12"/>
      <c r="G124" s="12"/>
      <c r="H124" s="12">
        <v>1</v>
      </c>
      <c r="I124" s="157">
        <v>17</v>
      </c>
      <c r="J124" s="232" t="s">
        <v>626</v>
      </c>
      <c r="K124" s="110" t="s">
        <v>627</v>
      </c>
      <c r="L124" s="233" t="s">
        <v>320</v>
      </c>
      <c r="M124" s="234" t="s">
        <v>515</v>
      </c>
      <c r="N124" s="12"/>
      <c r="O124" s="12"/>
      <c r="P124" s="12"/>
      <c r="Q124" s="12">
        <v>1</v>
      </c>
    </row>
    <row r="125" spans="1:17" ht="18.75" customHeight="1">
      <c r="A125" s="253" t="s">
        <v>387</v>
      </c>
      <c r="B125" s="133" t="s">
        <v>388</v>
      </c>
      <c r="C125" s="252" t="s">
        <v>323</v>
      </c>
      <c r="D125" s="133" t="s">
        <v>259</v>
      </c>
      <c r="E125" s="12"/>
      <c r="F125" s="12"/>
      <c r="G125" s="12"/>
      <c r="H125" s="12">
        <v>1</v>
      </c>
      <c r="I125" s="157">
        <v>18</v>
      </c>
      <c r="J125" s="110" t="s">
        <v>564</v>
      </c>
      <c r="K125" s="110" t="s">
        <v>565</v>
      </c>
      <c r="L125" s="233" t="s">
        <v>320</v>
      </c>
      <c r="M125" s="234" t="s">
        <v>254</v>
      </c>
      <c r="N125" s="12"/>
      <c r="O125" s="12"/>
      <c r="P125" s="12"/>
      <c r="Q125" s="12">
        <v>1</v>
      </c>
    </row>
    <row r="126" spans="1:17" ht="18.75" customHeight="1">
      <c r="A126" s="114"/>
      <c r="B126" s="109"/>
      <c r="C126" s="111"/>
      <c r="D126" s="112"/>
      <c r="E126" s="12"/>
      <c r="F126" s="12"/>
      <c r="G126" s="12"/>
      <c r="H126" s="12"/>
      <c r="I126" s="157">
        <v>19</v>
      </c>
      <c r="J126" s="254" t="s">
        <v>100</v>
      </c>
      <c r="K126" s="255" t="s">
        <v>660</v>
      </c>
      <c r="L126" s="256" t="s">
        <v>319</v>
      </c>
      <c r="M126" s="234" t="s">
        <v>254</v>
      </c>
      <c r="N126" s="12"/>
      <c r="O126" s="12"/>
      <c r="P126" s="12"/>
      <c r="Q126" s="12">
        <v>1</v>
      </c>
    </row>
    <row r="127" spans="1:17" ht="18.75" customHeight="1">
      <c r="A127" s="261"/>
      <c r="B127" s="262"/>
      <c r="C127" s="263"/>
      <c r="D127" s="262"/>
      <c r="E127" s="12"/>
      <c r="F127" s="12"/>
      <c r="G127" s="12"/>
      <c r="H127" s="12"/>
      <c r="I127" s="157">
        <v>20</v>
      </c>
      <c r="J127" s="114"/>
      <c r="K127" s="109"/>
      <c r="L127" s="111"/>
      <c r="M127" s="262"/>
      <c r="N127" s="12"/>
      <c r="O127" s="12"/>
      <c r="P127" s="12"/>
      <c r="Q127" s="12"/>
    </row>
    <row r="128" spans="1:17" ht="18.75" customHeight="1">
      <c r="A128" s="17"/>
      <c r="B128" s="17"/>
      <c r="C128" s="17"/>
      <c r="D128" s="17"/>
      <c r="E128" s="17"/>
      <c r="F128" s="17"/>
      <c r="G128" s="17"/>
      <c r="H128" s="17"/>
      <c r="I128" s="176">
        <v>21</v>
      </c>
      <c r="J128" s="17"/>
      <c r="K128" s="17"/>
      <c r="L128" s="101"/>
      <c r="M128" s="17"/>
      <c r="N128" s="17"/>
      <c r="O128" s="17"/>
      <c r="P128" s="17"/>
      <c r="Q128" s="17"/>
    </row>
    <row r="129" spans="1:17" ht="18.75" customHeight="1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01"/>
      <c r="M129" s="17"/>
      <c r="N129" s="17"/>
      <c r="O129" s="17"/>
      <c r="P129" s="17"/>
      <c r="Q129" s="17"/>
    </row>
    <row r="130" spans="1:17" s="162" customFormat="1" ht="30" customHeight="1">
      <c r="A130" s="570" t="s">
        <v>137</v>
      </c>
      <c r="B130" s="571"/>
      <c r="C130" s="575"/>
      <c r="D130" s="156">
        <f>SUM(E130:H130)</f>
        <v>9</v>
      </c>
      <c r="E130" s="156">
        <f>SUM(E108:E127)</f>
        <v>1</v>
      </c>
      <c r="F130" s="156">
        <f>SUM(F108:F127)</f>
        <v>6</v>
      </c>
      <c r="G130" s="156">
        <f>SUM(G108:G127)</f>
        <v>0</v>
      </c>
      <c r="H130" s="156">
        <f>SUM(H108:H127)</f>
        <v>2</v>
      </c>
      <c r="I130" s="156"/>
      <c r="J130" s="570" t="s">
        <v>137</v>
      </c>
      <c r="K130" s="571"/>
      <c r="L130" s="571"/>
      <c r="M130" s="156">
        <f>SUM(N130:Q130)</f>
        <v>17</v>
      </c>
      <c r="N130" s="156">
        <f>SUM(N108:N127)</f>
        <v>0</v>
      </c>
      <c r="O130" s="156">
        <f>SUM(O108:O127)</f>
        <v>7</v>
      </c>
      <c r="P130" s="156">
        <f>SUM(P108:P127)</f>
        <v>1</v>
      </c>
      <c r="Q130" s="156">
        <f>SUM(Q108:Q127)</f>
        <v>9</v>
      </c>
    </row>
    <row r="131" spans="1:17" ht="52.5" customHeight="1">
      <c r="A131" s="579" t="s">
        <v>137</v>
      </c>
      <c r="B131" s="579"/>
      <c r="C131" s="579"/>
      <c r="D131" s="161"/>
      <c r="E131" s="161" t="s">
        <v>8</v>
      </c>
      <c r="F131" s="161" t="s">
        <v>228</v>
      </c>
      <c r="G131" s="161" t="s">
        <v>6</v>
      </c>
      <c r="H131" s="161" t="s">
        <v>229</v>
      </c>
      <c r="I131" s="181" t="s">
        <v>493</v>
      </c>
      <c r="J131" s="563" t="s">
        <v>137</v>
      </c>
      <c r="K131" s="564"/>
      <c r="L131" s="565"/>
      <c r="M131" s="161" t="s">
        <v>8</v>
      </c>
      <c r="N131" s="161" t="s">
        <v>228</v>
      </c>
      <c r="O131" s="161" t="s">
        <v>6</v>
      </c>
      <c r="P131" s="161" t="s">
        <v>229</v>
      </c>
      <c r="Q131" s="161" t="s">
        <v>466</v>
      </c>
    </row>
    <row r="132" spans="1:17" ht="45" customHeight="1">
      <c r="A132" s="579"/>
      <c r="B132" s="579"/>
      <c r="C132" s="579"/>
      <c r="D132" s="161">
        <f>SUM(E132:I132)</f>
        <v>110</v>
      </c>
      <c r="E132" s="161">
        <f>SUM(E26+N26+E52+N52+E78+N78++E104+N104+E130+N130)</f>
        <v>2</v>
      </c>
      <c r="F132" s="161">
        <f>SUM(F26+O26+F52+O52+F78+O78++F104+O104+F130+O130)</f>
        <v>51</v>
      </c>
      <c r="G132" s="161">
        <f>SUM(G26+P26+G52+P52+G78+P78++G104+P104+G130+P130)</f>
        <v>5</v>
      </c>
      <c r="H132" s="161">
        <f>SUM(H26+Q26+H52+Q52+H78+Q78++H104+Q104+H130+Q130)</f>
        <v>52</v>
      </c>
      <c r="I132" s="177"/>
      <c r="J132" s="566" t="s">
        <v>490</v>
      </c>
      <c r="K132" s="567"/>
      <c r="L132" s="568"/>
      <c r="M132" s="161">
        <v>42</v>
      </c>
      <c r="N132" s="161">
        <v>62</v>
      </c>
      <c r="O132" s="161">
        <v>22</v>
      </c>
      <c r="P132" s="161">
        <v>32</v>
      </c>
      <c r="Q132" s="161">
        <v>9</v>
      </c>
    </row>
    <row r="133" spans="1:17" ht="45" customHeight="1">
      <c r="A133" s="587" t="s">
        <v>621</v>
      </c>
      <c r="B133" s="588"/>
      <c r="C133" s="589"/>
      <c r="D133" s="161">
        <f>SUM(E133:I133)</f>
        <v>110</v>
      </c>
      <c r="E133" s="175">
        <v>3</v>
      </c>
      <c r="F133" s="175">
        <v>43</v>
      </c>
      <c r="G133" s="175">
        <v>3</v>
      </c>
      <c r="H133" s="175">
        <v>43</v>
      </c>
      <c r="I133" s="178">
        <v>18</v>
      </c>
      <c r="J133" s="566" t="s">
        <v>489</v>
      </c>
      <c r="K133" s="567"/>
      <c r="L133" s="568"/>
      <c r="M133" s="161">
        <f>PRODUCT(E133*M132)</f>
        <v>126</v>
      </c>
      <c r="N133" s="161">
        <f>PRODUCT(F133*N132)</f>
        <v>2666</v>
      </c>
      <c r="O133" s="161">
        <f>PRODUCT(G133*O132)</f>
        <v>66</v>
      </c>
      <c r="P133" s="161">
        <f>PRODUCT(H133*P132)</f>
        <v>1376</v>
      </c>
      <c r="Q133" s="161">
        <f>PRODUCT(I133*Q132)</f>
        <v>162</v>
      </c>
    </row>
    <row r="134" spans="1:17" ht="45" customHeight="1">
      <c r="A134" s="563" t="s">
        <v>622</v>
      </c>
      <c r="B134" s="564"/>
      <c r="C134" s="565"/>
      <c r="D134" s="161">
        <f>SUM(E134:I134)</f>
        <v>149</v>
      </c>
      <c r="E134" s="161">
        <v>3</v>
      </c>
      <c r="F134" s="161">
        <v>51</v>
      </c>
      <c r="G134" s="161">
        <v>5</v>
      </c>
      <c r="H134" s="161">
        <v>53</v>
      </c>
      <c r="I134" s="161">
        <v>37</v>
      </c>
      <c r="J134" s="566" t="s">
        <v>486</v>
      </c>
      <c r="K134" s="567"/>
      <c r="L134" s="568"/>
      <c r="M134" s="161">
        <f>PRODUCT(E134*M132)</f>
        <v>126</v>
      </c>
      <c r="N134" s="161">
        <f>PRODUCT(F134*N132)</f>
        <v>3162</v>
      </c>
      <c r="O134" s="161">
        <f>PRODUCT(G134*O132)</f>
        <v>110</v>
      </c>
      <c r="P134" s="161">
        <f>PRODUCT(H134*P132)</f>
        <v>1696</v>
      </c>
      <c r="Q134" s="161">
        <f>PRODUCT(I134*Q132)</f>
        <v>333</v>
      </c>
    </row>
    <row r="135" spans="1:17" ht="49.5" customHeight="1">
      <c r="A135" s="563" t="s">
        <v>623</v>
      </c>
      <c r="B135" s="564"/>
      <c r="C135" s="565"/>
      <c r="D135" s="175">
        <v>110</v>
      </c>
      <c r="E135" s="179">
        <v>2</v>
      </c>
      <c r="F135" s="179">
        <v>51</v>
      </c>
      <c r="G135" s="179">
        <v>5</v>
      </c>
      <c r="H135" s="179">
        <v>52</v>
      </c>
      <c r="I135" s="260">
        <v>0</v>
      </c>
      <c r="J135" s="566" t="s">
        <v>487</v>
      </c>
      <c r="K135" s="567"/>
      <c r="L135" s="568"/>
      <c r="M135" s="161">
        <f>PRODUCT(E135*M132)</f>
        <v>84</v>
      </c>
      <c r="N135" s="161">
        <f>PRODUCT(F135*N132)</f>
        <v>3162</v>
      </c>
      <c r="O135" s="161">
        <f>PRODUCT(G135*O132)</f>
        <v>110</v>
      </c>
      <c r="P135" s="161">
        <f>PRODUCT(H135*P132)</f>
        <v>1664</v>
      </c>
      <c r="Q135" s="161">
        <f>PRODUCT(I135*Q132)</f>
        <v>0</v>
      </c>
    </row>
    <row r="136" spans="1:17" ht="45" customHeight="1">
      <c r="A136" s="566" t="s">
        <v>488</v>
      </c>
      <c r="B136" s="567"/>
      <c r="C136" s="568"/>
      <c r="D136" s="175"/>
      <c r="E136" s="161"/>
      <c r="F136" s="161"/>
      <c r="G136" s="161"/>
      <c r="H136" s="161"/>
      <c r="I136" s="161"/>
      <c r="J136" s="566" t="s">
        <v>488</v>
      </c>
      <c r="K136" s="567"/>
      <c r="L136" s="568"/>
      <c r="M136" s="161"/>
      <c r="N136" s="161"/>
      <c r="O136" s="161"/>
      <c r="P136" s="161"/>
      <c r="Q136" s="161"/>
    </row>
    <row r="137" spans="1:17" ht="52.5" customHeight="1">
      <c r="A137" s="566" t="s">
        <v>523</v>
      </c>
      <c r="B137" s="567"/>
      <c r="C137" s="568"/>
      <c r="D137" s="161"/>
      <c r="E137" s="161"/>
      <c r="F137" s="161"/>
      <c r="G137" s="161"/>
      <c r="H137" s="161"/>
      <c r="I137" s="161"/>
      <c r="J137" s="566" t="s">
        <v>523</v>
      </c>
      <c r="K137" s="567"/>
      <c r="L137" s="568"/>
      <c r="M137" s="161">
        <f>SUM(M133:M136)</f>
        <v>336</v>
      </c>
      <c r="N137" s="161">
        <f>SUM(N133:N136)</f>
        <v>8990</v>
      </c>
      <c r="O137" s="161">
        <f>SUM(O133:O136)</f>
        <v>286</v>
      </c>
      <c r="P137" s="161">
        <f>SUM(P133:P136)</f>
        <v>4736</v>
      </c>
      <c r="Q137" s="161">
        <f>SUM(Q133:Q136)</f>
        <v>495</v>
      </c>
    </row>
    <row r="138" spans="1:17" ht="52.5" customHeight="1">
      <c r="A138" s="566" t="s">
        <v>524</v>
      </c>
      <c r="B138" s="567"/>
      <c r="C138" s="568"/>
      <c r="D138" s="161"/>
      <c r="E138" s="161"/>
      <c r="F138" s="161"/>
      <c r="G138" s="161"/>
      <c r="H138" s="161"/>
      <c r="I138" s="161"/>
      <c r="J138" s="566" t="s">
        <v>524</v>
      </c>
      <c r="K138" s="567"/>
      <c r="L138" s="568"/>
      <c r="M138" s="161">
        <v>0</v>
      </c>
      <c r="N138" s="161">
        <v>0</v>
      </c>
      <c r="O138" s="161">
        <v>0</v>
      </c>
      <c r="P138" s="161">
        <v>0</v>
      </c>
      <c r="Q138" s="161"/>
    </row>
    <row r="139" spans="1:17" ht="52.5" customHeight="1">
      <c r="A139" s="566" t="s">
        <v>525</v>
      </c>
      <c r="B139" s="567"/>
      <c r="C139" s="568"/>
      <c r="D139" s="161">
        <f>SUM(E139:H139)</f>
        <v>0</v>
      </c>
      <c r="E139" s="161"/>
      <c r="F139" s="161"/>
      <c r="G139" s="161"/>
      <c r="H139" s="161"/>
      <c r="I139" s="161"/>
      <c r="J139" s="566" t="s">
        <v>525</v>
      </c>
      <c r="K139" s="567"/>
      <c r="L139" s="568"/>
      <c r="M139" s="161">
        <v>0</v>
      </c>
      <c r="N139" s="161">
        <v>0</v>
      </c>
      <c r="O139" s="161">
        <v>0</v>
      </c>
      <c r="P139" s="161">
        <v>0</v>
      </c>
      <c r="Q139" s="161"/>
    </row>
    <row r="140" spans="1:17" ht="52.5" customHeight="1">
      <c r="A140" s="566" t="s">
        <v>527</v>
      </c>
      <c r="B140" s="567"/>
      <c r="C140" s="568"/>
      <c r="D140" s="161">
        <f>SUM(E140:H140)</f>
        <v>0</v>
      </c>
      <c r="E140" s="161"/>
      <c r="F140" s="161"/>
      <c r="G140" s="161"/>
      <c r="H140" s="161"/>
      <c r="I140" s="161"/>
      <c r="J140" s="566" t="s">
        <v>527</v>
      </c>
      <c r="K140" s="567"/>
      <c r="L140" s="568"/>
      <c r="M140" s="161">
        <v>0</v>
      </c>
      <c r="N140" s="161">
        <f>SUM(N138:N139)</f>
        <v>0</v>
      </c>
      <c r="O140" s="161">
        <f>SUM(O138:O139)</f>
        <v>0</v>
      </c>
      <c r="P140" s="161">
        <f>SUM(P138:P139)</f>
        <v>0</v>
      </c>
      <c r="Q140" s="161">
        <f>SUM(Q138:Q139)</f>
        <v>0</v>
      </c>
    </row>
    <row r="141" spans="1:17" ht="52.5" customHeight="1">
      <c r="A141" s="327"/>
      <c r="B141" s="328"/>
      <c r="C141" s="329"/>
      <c r="D141" s="161"/>
      <c r="E141" s="161"/>
      <c r="F141" s="161"/>
      <c r="G141" s="161"/>
      <c r="H141" s="161"/>
      <c r="I141" s="161"/>
      <c r="J141" s="327"/>
      <c r="K141" s="328"/>
      <c r="L141" s="329"/>
      <c r="M141" s="161">
        <f>SUM(M138:M140)</f>
        <v>0</v>
      </c>
      <c r="N141" s="161">
        <f>SUM(N138:N140)</f>
        <v>0</v>
      </c>
      <c r="O141" s="161">
        <f>SUM(O138:O140)</f>
        <v>0</v>
      </c>
      <c r="P141" s="161">
        <f>SUM(P138:P140)</f>
        <v>0</v>
      </c>
      <c r="Q141" s="161">
        <f>SUM(Q138:Q140)</f>
        <v>0</v>
      </c>
    </row>
    <row r="142" spans="1:17" ht="45" customHeight="1">
      <c r="A142" s="566" t="s">
        <v>526</v>
      </c>
      <c r="B142" s="567"/>
      <c r="C142" s="568"/>
      <c r="D142" s="161">
        <f>SUM(E142:I142)</f>
        <v>0</v>
      </c>
      <c r="E142" s="161">
        <f>SUM(E140+E137)</f>
        <v>0</v>
      </c>
      <c r="F142" s="161">
        <f>SUM(F140+F137)</f>
        <v>0</v>
      </c>
      <c r="G142" s="161">
        <f>SUM(G140+G137)</f>
        <v>0</v>
      </c>
      <c r="H142" s="161">
        <f>SUM(H140+H137)</f>
        <v>0</v>
      </c>
      <c r="I142" s="161">
        <f>SUM(I140+I137)</f>
        <v>0</v>
      </c>
      <c r="J142" s="566" t="s">
        <v>526</v>
      </c>
      <c r="K142" s="567"/>
      <c r="L142" s="568"/>
      <c r="M142" s="580">
        <f>SUM(M137+N137+M140+N140)</f>
        <v>9326</v>
      </c>
      <c r="N142" s="580"/>
      <c r="O142" s="580">
        <f>SUM(O137+P137+Q137+O140+P140)</f>
        <v>5517</v>
      </c>
      <c r="P142" s="580"/>
      <c r="Q142" s="580"/>
    </row>
  </sheetData>
  <sheetProtection/>
  <mergeCells count="58">
    <mergeCell ref="N80:Q80"/>
    <mergeCell ref="J130:L130"/>
    <mergeCell ref="J131:L131"/>
    <mergeCell ref="A133:C133"/>
    <mergeCell ref="E28:H28"/>
    <mergeCell ref="L79:O79"/>
    <mergeCell ref="N28:Q28"/>
    <mergeCell ref="J52:L52"/>
    <mergeCell ref="E80:H80"/>
    <mergeCell ref="C53:H53"/>
    <mergeCell ref="A78:C78"/>
    <mergeCell ref="A52:C52"/>
    <mergeCell ref="J78:L78"/>
    <mergeCell ref="P53:Q53"/>
    <mergeCell ref="E54:H54"/>
    <mergeCell ref="N54:Q54"/>
    <mergeCell ref="L53:O53"/>
    <mergeCell ref="C79:H79"/>
    <mergeCell ref="P79:Q79"/>
    <mergeCell ref="C1:H1"/>
    <mergeCell ref="L1:O1"/>
    <mergeCell ref="P27:Q27"/>
    <mergeCell ref="A26:C26"/>
    <mergeCell ref="J26:L26"/>
    <mergeCell ref="C27:H27"/>
    <mergeCell ref="L27:O27"/>
    <mergeCell ref="P1:Q1"/>
    <mergeCell ref="E2:H2"/>
    <mergeCell ref="N2:Q2"/>
    <mergeCell ref="O142:Q142"/>
    <mergeCell ref="A136:C136"/>
    <mergeCell ref="A137:C137"/>
    <mergeCell ref="J137:L137"/>
    <mergeCell ref="J142:L142"/>
    <mergeCell ref="M142:N142"/>
    <mergeCell ref="J136:L136"/>
    <mergeCell ref="J138:L138"/>
    <mergeCell ref="J139:L139"/>
    <mergeCell ref="A138:C138"/>
    <mergeCell ref="A139:C139"/>
    <mergeCell ref="A142:C142"/>
    <mergeCell ref="A140:C140"/>
    <mergeCell ref="J140:L140"/>
    <mergeCell ref="A135:C135"/>
    <mergeCell ref="J135:L135"/>
    <mergeCell ref="L105:O105"/>
    <mergeCell ref="J104:L104"/>
    <mergeCell ref="E106:H106"/>
    <mergeCell ref="A104:C104"/>
    <mergeCell ref="N106:Q106"/>
    <mergeCell ref="P105:Q105"/>
    <mergeCell ref="C105:H105"/>
    <mergeCell ref="A134:C134"/>
    <mergeCell ref="A131:C132"/>
    <mergeCell ref="A130:C130"/>
    <mergeCell ref="J132:L132"/>
    <mergeCell ref="J133:L133"/>
    <mergeCell ref="J134:L134"/>
  </mergeCells>
  <dataValidations count="4">
    <dataValidation type="list" operator="equal" allowBlank="1" sqref="M82 M100 M86:M87 M89 D115 D82:D91 M97:M98 D95:D99 M50 M5:M23 D30 D23 D50 D108:D113 D69:D73 D4:D18 D59:D66 D76 M33:M48 M74:M76 D120:D127 D32:D46 M108:M127 D20:D21 M56:M72">
      <formula1>"CG,Je,Da,Pro,Hon,Exc"</formula1>
    </dataValidation>
    <dataValidation type="list" operator="equal" allowBlank="1" sqref="E33 N117:N120 E7 E48 E109 E4 N114:N115 N112 E124">
      <formula1>"carabine,pistolet,,"</formula1>
    </dataValidation>
    <dataValidation type="list" operator="equal" allowBlank="1" sqref="D74:D75 D56:D58 D67 M49 D47:D48 D31 M30:M32">
      <formula1>"DPro,DHon,DExc,D3,HPro,HHon,HExc"</formula1>
    </dataValidation>
    <dataValidation type="list" operator="equal" allowBlank="1" sqref="E16:E18">
      <formula1>"Carabine,Pistolet"</formula1>
    </dataValidation>
  </dataValidation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B5" sqref="B5:F10"/>
    </sheetView>
  </sheetViews>
  <sheetFormatPr defaultColWidth="11.421875" defaultRowHeight="15"/>
  <cols>
    <col min="1" max="1" width="4.28125" style="11" customWidth="1"/>
    <col min="2" max="3" width="20.00390625" style="1" customWidth="1"/>
    <col min="4" max="6" width="9.28125" style="1" customWidth="1"/>
    <col min="7" max="11" width="5.7109375" style="1" customWidth="1"/>
    <col min="12" max="12" width="28.57421875" style="1" customWidth="1"/>
  </cols>
  <sheetData>
    <row r="1" spans="1:12" ht="37.5" customHeight="1">
      <c r="A1" s="596"/>
      <c r="B1" s="651"/>
      <c r="C1" s="653" t="s">
        <v>14</v>
      </c>
      <c r="D1" s="653"/>
      <c r="E1" s="653"/>
      <c r="F1" s="653"/>
      <c r="G1" s="653"/>
      <c r="H1" s="653"/>
      <c r="I1" s="653"/>
      <c r="J1" s="653"/>
      <c r="K1" s="653"/>
      <c r="L1" s="653"/>
    </row>
    <row r="2" spans="1:12" ht="37.5" customHeight="1">
      <c r="A2" s="598"/>
      <c r="B2" s="652"/>
      <c r="C2" s="625" t="s">
        <v>495</v>
      </c>
      <c r="D2" s="625"/>
      <c r="E2" s="230">
        <v>4</v>
      </c>
      <c r="F2" s="230" t="s">
        <v>512</v>
      </c>
      <c r="G2" s="657" t="s">
        <v>233</v>
      </c>
      <c r="H2" s="657"/>
      <c r="I2" s="657"/>
      <c r="J2" s="657"/>
      <c r="K2" s="658"/>
      <c r="L2" s="223" t="s">
        <v>522</v>
      </c>
    </row>
    <row r="3" spans="1:12" ht="15.75">
      <c r="A3" s="654" t="s">
        <v>26</v>
      </c>
      <c r="B3" s="655"/>
      <c r="C3" s="6" t="s">
        <v>7</v>
      </c>
      <c r="D3" s="6">
        <v>15</v>
      </c>
      <c r="E3" s="486" t="s">
        <v>517</v>
      </c>
      <c r="F3" s="486"/>
      <c r="G3" s="486"/>
      <c r="H3" s="486"/>
      <c r="I3" s="486"/>
      <c r="J3" s="486">
        <v>2022</v>
      </c>
      <c r="K3" s="486"/>
      <c r="L3" s="6" t="s">
        <v>230</v>
      </c>
    </row>
    <row r="4" spans="1:12" ht="15.75">
      <c r="A4" s="18"/>
      <c r="B4" s="222" t="s">
        <v>0</v>
      </c>
      <c r="C4" s="19" t="s">
        <v>1</v>
      </c>
      <c r="D4" s="19" t="s">
        <v>227</v>
      </c>
      <c r="E4" s="19" t="s">
        <v>3</v>
      </c>
      <c r="F4" s="19" t="s">
        <v>279</v>
      </c>
      <c r="G4" s="656" t="s">
        <v>494</v>
      </c>
      <c r="H4" s="656"/>
      <c r="I4" s="656"/>
      <c r="J4" s="656"/>
      <c r="K4" s="656"/>
      <c r="L4" s="19" t="s">
        <v>12</v>
      </c>
    </row>
    <row r="5" spans="1:12" ht="22.5" customHeight="1">
      <c r="A5" s="16">
        <v>1</v>
      </c>
      <c r="B5" s="231"/>
      <c r="C5" s="38"/>
      <c r="D5" s="46"/>
      <c r="E5" s="43"/>
      <c r="F5" s="225"/>
      <c r="G5" s="59"/>
      <c r="H5" s="59"/>
      <c r="I5" s="59"/>
      <c r="J5" s="12"/>
      <c r="K5" s="12"/>
      <c r="L5" s="12"/>
    </row>
    <row r="6" spans="1:12" ht="22.5" customHeight="1">
      <c r="A6" s="16">
        <v>2</v>
      </c>
      <c r="B6" s="68"/>
      <c r="C6" s="69"/>
      <c r="D6" s="70"/>
      <c r="E6" s="69"/>
      <c r="F6" s="225"/>
      <c r="G6" s="59"/>
      <c r="H6" s="59"/>
      <c r="I6" s="59"/>
      <c r="J6" s="12"/>
      <c r="K6" s="12"/>
      <c r="L6" s="12"/>
    </row>
    <row r="7" spans="1:12" ht="22.5" customHeight="1">
      <c r="A7" s="16">
        <v>3</v>
      </c>
      <c r="B7" s="68"/>
      <c r="C7" s="69"/>
      <c r="D7" s="70"/>
      <c r="E7" s="69"/>
      <c r="F7" s="225"/>
      <c r="G7" s="59"/>
      <c r="H7" s="59"/>
      <c r="I7" s="59"/>
      <c r="J7" s="12"/>
      <c r="K7" s="12"/>
      <c r="L7" s="12"/>
    </row>
    <row r="8" spans="1:12" ht="22.5" customHeight="1">
      <c r="A8" s="16">
        <v>4</v>
      </c>
      <c r="B8" s="68"/>
      <c r="C8" s="69"/>
      <c r="D8" s="70"/>
      <c r="E8" s="69"/>
      <c r="F8" s="225"/>
      <c r="G8" s="59"/>
      <c r="H8" s="59"/>
      <c r="I8" s="59"/>
      <c r="J8" s="12"/>
      <c r="K8" s="12"/>
      <c r="L8" s="12"/>
    </row>
    <row r="9" spans="1:12" ht="22.5" customHeight="1">
      <c r="A9" s="16">
        <v>5</v>
      </c>
      <c r="B9" s="40"/>
      <c r="C9" s="41"/>
      <c r="D9" s="42"/>
      <c r="E9" s="43"/>
      <c r="F9" s="227"/>
      <c r="G9" s="59"/>
      <c r="H9" s="59"/>
      <c r="I9" s="59"/>
      <c r="J9" s="12"/>
      <c r="K9" s="12"/>
      <c r="L9" s="12"/>
    </row>
    <row r="10" spans="1:12" ht="22.5" customHeight="1">
      <c r="A10" s="16">
        <v>6</v>
      </c>
      <c r="B10" s="40"/>
      <c r="C10" s="41"/>
      <c r="D10" s="42"/>
      <c r="E10" s="43"/>
      <c r="F10" s="227"/>
      <c r="G10" s="59"/>
      <c r="H10" s="59"/>
      <c r="I10" s="59"/>
      <c r="J10" s="12"/>
      <c r="K10" s="12"/>
      <c r="L10" s="12"/>
    </row>
    <row r="11" spans="1:12" ht="22.5" customHeight="1">
      <c r="A11" s="16">
        <v>7</v>
      </c>
      <c r="B11" s="114"/>
      <c r="C11" s="109"/>
      <c r="D11" s="111"/>
      <c r="E11" s="112"/>
      <c r="F11" s="227"/>
      <c r="G11" s="59"/>
      <c r="H11" s="59"/>
      <c r="I11" s="59"/>
      <c r="J11" s="12"/>
      <c r="K11" s="12"/>
      <c r="L11" s="12"/>
    </row>
    <row r="12" spans="1:12" ht="22.5" customHeight="1">
      <c r="A12" s="16">
        <v>8</v>
      </c>
      <c r="B12" s="114"/>
      <c r="C12" s="109"/>
      <c r="D12" s="111"/>
      <c r="E12" s="112"/>
      <c r="F12" s="227"/>
      <c r="G12" s="59"/>
      <c r="H12" s="59"/>
      <c r="I12" s="59"/>
      <c r="J12" s="12"/>
      <c r="K12" s="12"/>
      <c r="L12" s="12"/>
    </row>
    <row r="13" spans="1:12" ht="22.5" customHeight="1">
      <c r="A13" s="16">
        <v>9</v>
      </c>
      <c r="B13" s="114"/>
      <c r="C13" s="109"/>
      <c r="D13" s="111"/>
      <c r="E13" s="112"/>
      <c r="F13" s="227"/>
      <c r="G13" s="59"/>
      <c r="H13" s="59"/>
      <c r="I13" s="59"/>
      <c r="J13" s="12"/>
      <c r="K13" s="12"/>
      <c r="L13" s="12"/>
    </row>
    <row r="14" spans="1:12" ht="22.5" customHeight="1">
      <c r="A14" s="16">
        <v>10</v>
      </c>
      <c r="B14" s="113"/>
      <c r="C14" s="115"/>
      <c r="D14" s="116"/>
      <c r="E14" s="115"/>
      <c r="F14" s="227"/>
      <c r="G14" s="59"/>
      <c r="H14" s="59"/>
      <c r="I14" s="59"/>
      <c r="J14" s="12"/>
      <c r="K14" s="12"/>
      <c r="L14" s="12"/>
    </row>
    <row r="15" spans="1:12" ht="22.5" customHeight="1">
      <c r="A15" s="16">
        <v>11</v>
      </c>
      <c r="B15" s="113"/>
      <c r="C15" s="115"/>
      <c r="D15" s="116"/>
      <c r="E15" s="115"/>
      <c r="F15" s="227"/>
      <c r="G15" s="59"/>
      <c r="H15" s="59"/>
      <c r="I15" s="59"/>
      <c r="J15" s="12"/>
      <c r="K15" s="12"/>
      <c r="L15" s="12"/>
    </row>
    <row r="16" spans="1:12" ht="22.5" customHeight="1">
      <c r="A16" s="16">
        <v>12</v>
      </c>
      <c r="B16" s="113"/>
      <c r="C16" s="115"/>
      <c r="D16" s="116"/>
      <c r="E16" s="115"/>
      <c r="F16" s="227"/>
      <c r="G16" s="59"/>
      <c r="H16" s="59"/>
      <c r="I16" s="59"/>
      <c r="J16" s="12"/>
      <c r="K16" s="12"/>
      <c r="L16" s="12"/>
    </row>
    <row r="17" spans="1:12" ht="22.5" customHeight="1">
      <c r="A17" s="16">
        <v>13</v>
      </c>
      <c r="B17" s="113"/>
      <c r="C17" s="115"/>
      <c r="D17" s="116"/>
      <c r="E17" s="115"/>
      <c r="F17" s="227"/>
      <c r="G17" s="59"/>
      <c r="H17" s="59"/>
      <c r="I17" s="59"/>
      <c r="J17" s="12"/>
      <c r="K17" s="12"/>
      <c r="L17" s="12"/>
    </row>
    <row r="18" spans="1:12" ht="22.5" customHeight="1">
      <c r="A18" s="16">
        <v>14</v>
      </c>
      <c r="B18" s="114"/>
      <c r="C18" s="109"/>
      <c r="D18" s="111"/>
      <c r="E18" s="112"/>
      <c r="F18" s="225"/>
      <c r="G18" s="59"/>
      <c r="H18" s="59"/>
      <c r="I18" s="59"/>
      <c r="J18" s="12"/>
      <c r="K18" s="12"/>
      <c r="L18" s="12"/>
    </row>
    <row r="19" spans="1:12" ht="22.5" customHeight="1">
      <c r="A19" s="16">
        <v>15</v>
      </c>
      <c r="B19" s="114"/>
      <c r="C19" s="109"/>
      <c r="D19" s="111"/>
      <c r="E19" s="112"/>
      <c r="F19" s="225"/>
      <c r="G19" s="59"/>
      <c r="H19" s="59"/>
      <c r="I19" s="59"/>
      <c r="J19" s="12"/>
      <c r="K19" s="12"/>
      <c r="L19" s="12"/>
    </row>
    <row r="20" spans="1:12" ht="22.5" customHeight="1">
      <c r="A20" s="16">
        <v>16</v>
      </c>
      <c r="B20" s="113"/>
      <c r="C20" s="115"/>
      <c r="D20" s="116"/>
      <c r="E20" s="115"/>
      <c r="F20" s="225"/>
      <c r="G20" s="59"/>
      <c r="H20" s="59"/>
      <c r="I20" s="59"/>
      <c r="J20" s="12"/>
      <c r="K20" s="12"/>
      <c r="L20" s="12"/>
    </row>
    <row r="21" spans="1:12" ht="22.5" customHeight="1">
      <c r="A21" s="16">
        <v>17</v>
      </c>
      <c r="B21" s="113"/>
      <c r="C21" s="115"/>
      <c r="D21" s="116"/>
      <c r="E21" s="115"/>
      <c r="F21" s="225"/>
      <c r="G21" s="59"/>
      <c r="H21" s="59"/>
      <c r="I21" s="59"/>
      <c r="J21" s="12"/>
      <c r="K21" s="12"/>
      <c r="L21" s="12"/>
    </row>
    <row r="22" spans="1:12" ht="22.5" customHeight="1">
      <c r="A22" s="16">
        <v>18</v>
      </c>
      <c r="B22" s="113"/>
      <c r="C22" s="115"/>
      <c r="D22" s="116"/>
      <c r="E22" s="115"/>
      <c r="F22" s="225"/>
      <c r="G22" s="59"/>
      <c r="H22" s="59"/>
      <c r="I22" s="59"/>
      <c r="J22" s="12"/>
      <c r="K22" s="12"/>
      <c r="L22" s="12"/>
    </row>
    <row r="23" spans="1:12" ht="22.5" customHeight="1">
      <c r="A23" s="16">
        <v>19</v>
      </c>
      <c r="B23" s="114"/>
      <c r="C23" s="109"/>
      <c r="D23" s="111"/>
      <c r="E23" s="112"/>
      <c r="F23" s="225"/>
      <c r="G23" s="59"/>
      <c r="H23" s="59"/>
      <c r="I23" s="59"/>
      <c r="J23" s="12"/>
      <c r="K23" s="12"/>
      <c r="L23" s="12"/>
    </row>
    <row r="24" spans="1:12" ht="22.5" customHeight="1">
      <c r="A24" s="16">
        <v>20</v>
      </c>
      <c r="B24" s="261"/>
      <c r="C24" s="262"/>
      <c r="D24" s="263"/>
      <c r="E24" s="262"/>
      <c r="F24" s="225"/>
      <c r="G24" s="59"/>
      <c r="H24" s="59"/>
      <c r="I24" s="59"/>
      <c r="J24" s="12"/>
      <c r="K24" s="12"/>
      <c r="L24" s="12"/>
    </row>
  </sheetData>
  <sheetProtection/>
  <mergeCells count="8">
    <mergeCell ref="G4:K4"/>
    <mergeCell ref="A1:B2"/>
    <mergeCell ref="C1:L1"/>
    <mergeCell ref="A3:B3"/>
    <mergeCell ref="E3:I3"/>
    <mergeCell ref="J3:K3"/>
    <mergeCell ref="C2:D2"/>
    <mergeCell ref="G2:K2"/>
  </mergeCells>
  <dataValidations count="1">
    <dataValidation type="list" operator="equal" allowBlank="1" sqref="E5:E24">
      <formula1>"CG,Je,Da,Pro,Hon,Exc"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3">
      <selection activeCell="B23" sqref="B23:F24"/>
    </sheetView>
  </sheetViews>
  <sheetFormatPr defaultColWidth="11.421875" defaultRowHeight="15"/>
  <cols>
    <col min="1" max="1" width="4.28125" style="11" customWidth="1"/>
    <col min="2" max="3" width="20.00390625" style="1" customWidth="1"/>
    <col min="4" max="6" width="9.28125" style="1" customWidth="1"/>
    <col min="7" max="11" width="5.7109375" style="1" customWidth="1"/>
    <col min="12" max="12" width="28.57421875" style="1" customWidth="1"/>
  </cols>
  <sheetData>
    <row r="1" spans="1:12" ht="37.5" customHeight="1">
      <c r="A1" s="596"/>
      <c r="B1" s="651"/>
      <c r="C1" s="653" t="s">
        <v>14</v>
      </c>
      <c r="D1" s="653"/>
      <c r="E1" s="653"/>
      <c r="F1" s="653"/>
      <c r="G1" s="653"/>
      <c r="H1" s="653"/>
      <c r="I1" s="653"/>
      <c r="J1" s="653"/>
      <c r="K1" s="653"/>
      <c r="L1" s="653"/>
    </row>
    <row r="2" spans="1:12" ht="37.5" customHeight="1">
      <c r="A2" s="598"/>
      <c r="B2" s="652"/>
      <c r="C2" s="625" t="s">
        <v>495</v>
      </c>
      <c r="D2" s="625"/>
      <c r="E2" s="230">
        <v>4</v>
      </c>
      <c r="F2" s="230" t="s">
        <v>512</v>
      </c>
      <c r="G2" s="657" t="s">
        <v>233</v>
      </c>
      <c r="H2" s="657"/>
      <c r="I2" s="657"/>
      <c r="J2" s="657"/>
      <c r="K2" s="658"/>
      <c r="L2" s="223" t="s">
        <v>522</v>
      </c>
    </row>
    <row r="3" spans="1:12" ht="15.75">
      <c r="A3" s="654" t="s">
        <v>276</v>
      </c>
      <c r="B3" s="655"/>
      <c r="C3" s="6" t="s">
        <v>27</v>
      </c>
      <c r="D3" s="6">
        <v>16</v>
      </c>
      <c r="E3" s="486" t="s">
        <v>519</v>
      </c>
      <c r="F3" s="486"/>
      <c r="G3" s="486"/>
      <c r="H3" s="486"/>
      <c r="I3" s="486"/>
      <c r="J3" s="486">
        <v>2022</v>
      </c>
      <c r="K3" s="486"/>
      <c r="L3" s="6" t="s">
        <v>273</v>
      </c>
    </row>
    <row r="4" spans="1:12" ht="15.75">
      <c r="A4" s="18"/>
      <c r="B4" s="222" t="s">
        <v>0</v>
      </c>
      <c r="C4" s="19" t="s">
        <v>1</v>
      </c>
      <c r="D4" s="19" t="s">
        <v>227</v>
      </c>
      <c r="E4" s="19" t="s">
        <v>3</v>
      </c>
      <c r="F4" s="19" t="s">
        <v>279</v>
      </c>
      <c r="G4" s="656" t="s">
        <v>494</v>
      </c>
      <c r="H4" s="656"/>
      <c r="I4" s="656"/>
      <c r="J4" s="656"/>
      <c r="K4" s="656"/>
      <c r="L4" s="19" t="s">
        <v>12</v>
      </c>
    </row>
    <row r="5" spans="1:12" ht="22.5" customHeight="1">
      <c r="A5" s="16">
        <v>1</v>
      </c>
      <c r="B5" s="68"/>
      <c r="C5" s="69"/>
      <c r="D5" s="70"/>
      <c r="E5" s="69"/>
      <c r="F5" s="152"/>
      <c r="G5" s="59"/>
      <c r="H5" s="59"/>
      <c r="I5" s="59"/>
      <c r="J5" s="12"/>
      <c r="K5" s="12"/>
      <c r="L5" s="12"/>
    </row>
    <row r="6" spans="1:12" ht="22.5" customHeight="1">
      <c r="A6" s="16">
        <v>2</v>
      </c>
      <c r="B6" s="40"/>
      <c r="C6" s="41"/>
      <c r="D6" s="42"/>
      <c r="E6" s="43"/>
      <c r="F6" s="152"/>
      <c r="G6" s="59"/>
      <c r="H6" s="59"/>
      <c r="I6" s="59"/>
      <c r="J6" s="12"/>
      <c r="K6" s="12"/>
      <c r="L6" s="12"/>
    </row>
    <row r="7" spans="1:12" ht="22.5" customHeight="1">
      <c r="A7" s="16">
        <v>3</v>
      </c>
      <c r="B7" s="40"/>
      <c r="C7" s="41"/>
      <c r="D7" s="42"/>
      <c r="E7" s="43"/>
      <c r="F7" s="152"/>
      <c r="G7" s="59"/>
      <c r="H7" s="59"/>
      <c r="I7" s="59"/>
      <c r="J7" s="12"/>
      <c r="K7" s="12"/>
      <c r="L7" s="12"/>
    </row>
    <row r="8" spans="1:12" ht="22.5" customHeight="1">
      <c r="A8" s="16">
        <v>4</v>
      </c>
      <c r="B8" s="114"/>
      <c r="C8" s="109"/>
      <c r="D8" s="111"/>
      <c r="E8" s="112"/>
      <c r="F8" s="152"/>
      <c r="G8" s="59"/>
      <c r="H8" s="59"/>
      <c r="I8" s="59"/>
      <c r="J8" s="12"/>
      <c r="K8" s="12"/>
      <c r="L8" s="12"/>
    </row>
    <row r="9" spans="1:12" ht="22.5" customHeight="1">
      <c r="A9" s="16">
        <v>5</v>
      </c>
      <c r="B9" s="114"/>
      <c r="C9" s="109"/>
      <c r="D9" s="111"/>
      <c r="E9" s="112"/>
      <c r="F9" s="152"/>
      <c r="G9" s="59"/>
      <c r="H9" s="59"/>
      <c r="I9" s="59"/>
      <c r="J9" s="12"/>
      <c r="K9" s="12"/>
      <c r="L9" s="12"/>
    </row>
    <row r="10" spans="1:12" ht="22.5" customHeight="1">
      <c r="A10" s="16">
        <v>6</v>
      </c>
      <c r="B10" s="114"/>
      <c r="C10" s="109"/>
      <c r="D10" s="111"/>
      <c r="E10" s="112"/>
      <c r="F10" s="152"/>
      <c r="G10" s="59"/>
      <c r="H10" s="59"/>
      <c r="I10" s="59"/>
      <c r="J10" s="12"/>
      <c r="K10" s="12"/>
      <c r="L10" s="12"/>
    </row>
    <row r="11" spans="1:12" ht="22.5" customHeight="1">
      <c r="A11" s="16">
        <v>7</v>
      </c>
      <c r="B11" s="12"/>
      <c r="C11" s="12"/>
      <c r="D11" s="12"/>
      <c r="E11" s="12"/>
      <c r="F11" s="152"/>
      <c r="G11" s="59"/>
      <c r="H11" s="59"/>
      <c r="I11" s="59"/>
      <c r="J11" s="12"/>
      <c r="K11" s="12"/>
      <c r="L11" s="12"/>
    </row>
    <row r="12" spans="1:12" ht="22.5" customHeight="1">
      <c r="A12" s="16">
        <v>8</v>
      </c>
      <c r="B12" s="182"/>
      <c r="C12" s="183"/>
      <c r="D12" s="184"/>
      <c r="E12" s="151"/>
      <c r="F12" s="152"/>
      <c r="G12" s="59"/>
      <c r="H12" s="59"/>
      <c r="I12" s="59"/>
      <c r="J12" s="12"/>
      <c r="K12" s="12"/>
      <c r="L12" s="12"/>
    </row>
    <row r="13" spans="1:12" ht="22.5" customHeight="1">
      <c r="A13" s="16">
        <v>9</v>
      </c>
      <c r="B13" s="229"/>
      <c r="C13" s="229"/>
      <c r="D13" s="229"/>
      <c r="E13" s="229"/>
      <c r="F13" s="152"/>
      <c r="G13" s="59"/>
      <c r="H13" s="59"/>
      <c r="I13" s="59"/>
      <c r="J13" s="12"/>
      <c r="K13" s="12"/>
      <c r="L13" s="12"/>
    </row>
    <row r="14" spans="1:12" ht="22.5" customHeight="1">
      <c r="A14" s="16">
        <v>10</v>
      </c>
      <c r="B14" s="12"/>
      <c r="C14" s="12"/>
      <c r="D14" s="12"/>
      <c r="E14" s="12"/>
      <c r="F14" s="152"/>
      <c r="G14" s="59"/>
      <c r="H14" s="59"/>
      <c r="I14" s="59"/>
      <c r="J14" s="12"/>
      <c r="K14" s="12"/>
      <c r="L14" s="12"/>
    </row>
    <row r="15" spans="1:12" ht="22.5" customHeight="1">
      <c r="A15" s="16">
        <v>11</v>
      </c>
      <c r="B15" s="12"/>
      <c r="C15" s="12"/>
      <c r="D15" s="12"/>
      <c r="E15" s="12"/>
      <c r="F15" s="152"/>
      <c r="G15" s="59"/>
      <c r="H15" s="59"/>
      <c r="I15" s="59"/>
      <c r="J15" s="12"/>
      <c r="K15" s="12"/>
      <c r="L15" s="12"/>
    </row>
    <row r="16" spans="1:12" ht="22.5" customHeight="1">
      <c r="A16" s="16">
        <v>12</v>
      </c>
      <c r="B16" s="12"/>
      <c r="C16" s="12"/>
      <c r="D16" s="12"/>
      <c r="E16" s="12"/>
      <c r="F16" s="152"/>
      <c r="G16" s="59"/>
      <c r="H16" s="59"/>
      <c r="I16" s="59"/>
      <c r="J16" s="12"/>
      <c r="K16" s="12"/>
      <c r="L16" s="12"/>
    </row>
    <row r="17" spans="1:12" ht="22.5" customHeight="1">
      <c r="A17" s="16">
        <v>13</v>
      </c>
      <c r="B17" s="114"/>
      <c r="C17" s="109"/>
      <c r="D17" s="111"/>
      <c r="E17" s="151"/>
      <c r="F17" s="152"/>
      <c r="G17" s="59"/>
      <c r="H17" s="59"/>
      <c r="I17" s="59"/>
      <c r="J17" s="12"/>
      <c r="K17" s="12"/>
      <c r="L17" s="12"/>
    </row>
    <row r="18" spans="1:12" ht="22.5" customHeight="1">
      <c r="A18" s="16">
        <v>14</v>
      </c>
      <c r="B18" s="114"/>
      <c r="C18" s="109"/>
      <c r="D18" s="111"/>
      <c r="E18" s="112"/>
      <c r="F18" s="152"/>
      <c r="G18" s="59"/>
      <c r="H18" s="59"/>
      <c r="I18" s="59"/>
      <c r="J18" s="12"/>
      <c r="K18" s="12"/>
      <c r="L18" s="12"/>
    </row>
    <row r="19" spans="1:12" ht="22.5" customHeight="1">
      <c r="A19" s="16">
        <v>15</v>
      </c>
      <c r="B19" s="114"/>
      <c r="C19" s="109"/>
      <c r="D19" s="111"/>
      <c r="E19" s="112"/>
      <c r="F19" s="152"/>
      <c r="G19" s="59"/>
      <c r="H19" s="59"/>
      <c r="I19" s="59"/>
      <c r="J19" s="12"/>
      <c r="K19" s="12"/>
      <c r="L19" s="12"/>
    </row>
    <row r="20" spans="1:12" ht="22.5" customHeight="1">
      <c r="A20" s="16">
        <v>16</v>
      </c>
      <c r="B20" s="185"/>
      <c r="C20" s="172"/>
      <c r="D20" s="173"/>
      <c r="E20" s="174"/>
      <c r="F20" s="152"/>
      <c r="G20" s="59"/>
      <c r="H20" s="59"/>
      <c r="I20" s="59"/>
      <c r="J20" s="12"/>
      <c r="K20" s="12"/>
      <c r="L20" s="12"/>
    </row>
    <row r="21" spans="1:12" ht="22.5" customHeight="1">
      <c r="A21" s="16">
        <v>17</v>
      </c>
      <c r="B21" s="114"/>
      <c r="C21" s="109"/>
      <c r="D21" s="111"/>
      <c r="E21" s="112"/>
      <c r="F21" s="152"/>
      <c r="G21" s="59"/>
      <c r="H21" s="59"/>
      <c r="I21" s="59"/>
      <c r="J21" s="12"/>
      <c r="K21" s="12"/>
      <c r="L21" s="12"/>
    </row>
    <row r="22" spans="1:12" ht="22.5" customHeight="1">
      <c r="A22" s="16">
        <v>18</v>
      </c>
      <c r="B22" s="113"/>
      <c r="C22" s="115"/>
      <c r="D22" s="116"/>
      <c r="E22" s="115"/>
      <c r="F22" s="152"/>
      <c r="G22" s="59"/>
      <c r="H22" s="59"/>
      <c r="I22" s="59"/>
      <c r="J22" s="12"/>
      <c r="K22" s="12"/>
      <c r="L22" s="12"/>
    </row>
    <row r="23" spans="1:12" ht="22.5" customHeight="1">
      <c r="A23" s="16">
        <v>19</v>
      </c>
      <c r="B23" s="109"/>
      <c r="C23" s="109"/>
      <c r="D23" s="111"/>
      <c r="E23" s="112"/>
      <c r="F23" s="152"/>
      <c r="G23" s="59"/>
      <c r="H23" s="59"/>
      <c r="I23" s="59"/>
      <c r="J23" s="12"/>
      <c r="K23" s="12"/>
      <c r="L23" s="12"/>
    </row>
    <row r="24" spans="1:12" ht="22.5" customHeight="1">
      <c r="A24" s="16">
        <v>20</v>
      </c>
      <c r="B24" s="114"/>
      <c r="C24" s="109"/>
      <c r="D24" s="111"/>
      <c r="E24" s="112"/>
      <c r="F24" s="152"/>
      <c r="G24" s="59"/>
      <c r="H24" s="59"/>
      <c r="I24" s="59"/>
      <c r="J24" s="12"/>
      <c r="K24" s="12"/>
      <c r="L24" s="12"/>
    </row>
  </sheetData>
  <sheetProtection/>
  <mergeCells count="8">
    <mergeCell ref="G4:K4"/>
    <mergeCell ref="A1:B2"/>
    <mergeCell ref="C1:L1"/>
    <mergeCell ref="A3:B3"/>
    <mergeCell ref="E3:I3"/>
    <mergeCell ref="J3:K3"/>
    <mergeCell ref="C2:D2"/>
    <mergeCell ref="G2:K2"/>
  </mergeCells>
  <dataValidations count="1">
    <dataValidation type="list" operator="equal" allowBlank="1" sqref="E12 E5:E10 E17:E24">
      <formula1>"CG,Je,Da,Pro,Hon,Exc"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4">
      <selection activeCell="B20" sqref="B20:F24"/>
    </sheetView>
  </sheetViews>
  <sheetFormatPr defaultColWidth="11.421875" defaultRowHeight="15"/>
  <cols>
    <col min="1" max="1" width="4.28125" style="11" customWidth="1"/>
    <col min="2" max="3" width="20.00390625" style="1" customWidth="1"/>
    <col min="4" max="6" width="9.28125" style="1" customWidth="1"/>
    <col min="7" max="11" width="5.7109375" style="1" customWidth="1"/>
    <col min="12" max="12" width="28.57421875" style="1" customWidth="1"/>
  </cols>
  <sheetData>
    <row r="1" spans="1:12" ht="37.5" customHeight="1">
      <c r="A1" s="596"/>
      <c r="B1" s="651"/>
      <c r="C1" s="653" t="s">
        <v>14</v>
      </c>
      <c r="D1" s="653"/>
      <c r="E1" s="653"/>
      <c r="F1" s="653"/>
      <c r="G1" s="653"/>
      <c r="H1" s="653"/>
      <c r="I1" s="653"/>
      <c r="J1" s="653"/>
      <c r="K1" s="653"/>
      <c r="L1" s="653"/>
    </row>
    <row r="2" spans="1:12" ht="37.5" customHeight="1">
      <c r="A2" s="598"/>
      <c r="B2" s="652"/>
      <c r="C2" s="625" t="s">
        <v>495</v>
      </c>
      <c r="D2" s="625"/>
      <c r="E2" s="230">
        <v>4</v>
      </c>
      <c r="F2" s="230" t="s">
        <v>512</v>
      </c>
      <c r="G2" s="657" t="s">
        <v>233</v>
      </c>
      <c r="H2" s="657"/>
      <c r="I2" s="657"/>
      <c r="J2" s="657"/>
      <c r="K2" s="658"/>
      <c r="L2" s="223" t="s">
        <v>522</v>
      </c>
    </row>
    <row r="3" spans="1:12" ht="15.75">
      <c r="A3" s="654" t="s">
        <v>277</v>
      </c>
      <c r="B3" s="655"/>
      <c r="C3" s="6" t="s">
        <v>27</v>
      </c>
      <c r="D3" s="6">
        <v>16</v>
      </c>
      <c r="E3" s="486" t="s">
        <v>519</v>
      </c>
      <c r="F3" s="486"/>
      <c r="G3" s="486"/>
      <c r="H3" s="486"/>
      <c r="I3" s="486"/>
      <c r="J3" s="486">
        <v>2022</v>
      </c>
      <c r="K3" s="486"/>
      <c r="L3" s="6" t="s">
        <v>274</v>
      </c>
    </row>
    <row r="4" spans="1:12" ht="15.75">
      <c r="A4" s="18"/>
      <c r="B4" s="222" t="s">
        <v>0</v>
      </c>
      <c r="C4" s="19" t="s">
        <v>1</v>
      </c>
      <c r="D4" s="19" t="s">
        <v>227</v>
      </c>
      <c r="E4" s="19" t="s">
        <v>3</v>
      </c>
      <c r="F4" s="19" t="s">
        <v>279</v>
      </c>
      <c r="G4" s="656" t="s">
        <v>494</v>
      </c>
      <c r="H4" s="656"/>
      <c r="I4" s="656"/>
      <c r="J4" s="656"/>
      <c r="K4" s="656"/>
      <c r="L4" s="19" t="s">
        <v>12</v>
      </c>
    </row>
    <row r="5" spans="1:12" ht="22.5" customHeight="1">
      <c r="A5" s="16">
        <v>1</v>
      </c>
      <c r="B5" s="150"/>
      <c r="C5" s="95"/>
      <c r="D5" s="104"/>
      <c r="E5" s="95"/>
      <c r="F5" s="226"/>
      <c r="G5" s="59"/>
      <c r="H5" s="59"/>
      <c r="I5" s="59"/>
      <c r="J5" s="12"/>
      <c r="K5" s="12"/>
      <c r="L5" s="12"/>
    </row>
    <row r="6" spans="1:12" ht="22.5" customHeight="1">
      <c r="A6" s="16">
        <v>2</v>
      </c>
      <c r="B6" s="40"/>
      <c r="C6" s="41"/>
      <c r="D6" s="42"/>
      <c r="E6" s="43"/>
      <c r="F6" s="225"/>
      <c r="G6" s="59"/>
      <c r="H6" s="59"/>
      <c r="I6" s="59"/>
      <c r="J6" s="12"/>
      <c r="K6" s="12"/>
      <c r="L6" s="12"/>
    </row>
    <row r="7" spans="1:12" ht="22.5" customHeight="1">
      <c r="A7" s="16">
        <v>3</v>
      </c>
      <c r="B7" s="40"/>
      <c r="C7" s="41"/>
      <c r="D7" s="42"/>
      <c r="E7" s="43"/>
      <c r="F7" s="228"/>
      <c r="G7" s="59"/>
      <c r="H7" s="59"/>
      <c r="I7" s="59"/>
      <c r="J7" s="12"/>
      <c r="K7" s="12"/>
      <c r="L7" s="12"/>
    </row>
    <row r="8" spans="1:12" ht="22.5" customHeight="1">
      <c r="A8" s="16">
        <v>4</v>
      </c>
      <c r="B8" s="41"/>
      <c r="C8" s="41"/>
      <c r="D8" s="42"/>
      <c r="E8" s="43"/>
      <c r="F8" s="225"/>
      <c r="G8" s="59"/>
      <c r="H8" s="59"/>
      <c r="I8" s="59"/>
      <c r="J8" s="12"/>
      <c r="K8" s="12"/>
      <c r="L8" s="12"/>
    </row>
    <row r="9" spans="1:12" ht="22.5" customHeight="1">
      <c r="A9" s="16">
        <v>5</v>
      </c>
      <c r="B9" s="113"/>
      <c r="C9" s="115"/>
      <c r="D9" s="116"/>
      <c r="E9" s="115"/>
      <c r="F9" s="225"/>
      <c r="G9" s="59"/>
      <c r="H9" s="59"/>
      <c r="I9" s="59"/>
      <c r="J9" s="12"/>
      <c r="K9" s="12"/>
      <c r="L9" s="12"/>
    </row>
    <row r="10" spans="1:12" ht="22.5" customHeight="1">
      <c r="A10" s="16">
        <v>6</v>
      </c>
      <c r="B10" s="113"/>
      <c r="C10" s="115"/>
      <c r="D10" s="116"/>
      <c r="E10" s="115"/>
      <c r="F10" s="225"/>
      <c r="G10" s="59"/>
      <c r="H10" s="59"/>
      <c r="I10" s="59"/>
      <c r="J10" s="12"/>
      <c r="K10" s="12"/>
      <c r="L10" s="12"/>
    </row>
    <row r="11" spans="1:12" ht="22.5" customHeight="1">
      <c r="A11" s="16">
        <v>7</v>
      </c>
      <c r="B11" s="114"/>
      <c r="C11" s="109"/>
      <c r="D11" s="111"/>
      <c r="E11" s="112"/>
      <c r="F11" s="225"/>
      <c r="G11" s="59"/>
      <c r="H11" s="59"/>
      <c r="I11" s="59"/>
      <c r="J11" s="12"/>
      <c r="K11" s="12"/>
      <c r="L11" s="12"/>
    </row>
    <row r="12" spans="1:12" ht="22.5" customHeight="1">
      <c r="A12" s="16">
        <v>8</v>
      </c>
      <c r="B12" s="123"/>
      <c r="C12" s="124"/>
      <c r="D12" s="125"/>
      <c r="E12" s="126"/>
      <c r="F12" s="225"/>
      <c r="G12" s="59"/>
      <c r="H12" s="59"/>
      <c r="I12" s="59"/>
      <c r="J12" s="12"/>
      <c r="K12" s="12"/>
      <c r="L12" s="12"/>
    </row>
    <row r="13" spans="1:12" ht="22.5" customHeight="1">
      <c r="A13" s="16">
        <v>9</v>
      </c>
      <c r="B13" s="109"/>
      <c r="C13" s="109"/>
      <c r="D13" s="111"/>
      <c r="E13" s="112"/>
      <c r="F13" s="227"/>
      <c r="G13" s="59"/>
      <c r="H13" s="59"/>
      <c r="I13" s="59"/>
      <c r="J13" s="12"/>
      <c r="K13" s="12"/>
      <c r="L13" s="12"/>
    </row>
    <row r="14" spans="1:12" ht="22.5" customHeight="1">
      <c r="A14" s="16">
        <v>10</v>
      </c>
      <c r="B14" s="114"/>
      <c r="C14" s="109"/>
      <c r="D14" s="111"/>
      <c r="E14" s="112"/>
      <c r="F14" s="225"/>
      <c r="G14" s="59"/>
      <c r="H14" s="59"/>
      <c r="I14" s="59"/>
      <c r="J14" s="12"/>
      <c r="K14" s="12"/>
      <c r="L14" s="12"/>
    </row>
    <row r="15" spans="1:12" ht="22.5" customHeight="1">
      <c r="A15" s="16">
        <v>11</v>
      </c>
      <c r="B15" s="109"/>
      <c r="C15" s="109"/>
      <c r="D15" s="111"/>
      <c r="E15" s="112"/>
      <c r="F15" s="225"/>
      <c r="G15" s="59"/>
      <c r="H15" s="59"/>
      <c r="I15" s="59"/>
      <c r="J15" s="12"/>
      <c r="K15" s="12"/>
      <c r="L15" s="12"/>
    </row>
    <row r="16" spans="1:12" ht="22.5" customHeight="1">
      <c r="A16" s="16">
        <v>12</v>
      </c>
      <c r="B16" s="114"/>
      <c r="C16" s="109"/>
      <c r="D16" s="111"/>
      <c r="E16" s="112"/>
      <c r="F16" s="225"/>
      <c r="G16" s="59"/>
      <c r="H16" s="59"/>
      <c r="I16" s="59"/>
      <c r="J16" s="12"/>
      <c r="K16" s="12"/>
      <c r="L16" s="12"/>
    </row>
    <row r="17" spans="1:12" ht="22.5" customHeight="1">
      <c r="A17" s="16">
        <v>13</v>
      </c>
      <c r="B17" s="113"/>
      <c r="C17" s="115"/>
      <c r="D17" s="116"/>
      <c r="E17" s="115"/>
      <c r="F17" s="225"/>
      <c r="G17" s="59"/>
      <c r="H17" s="59"/>
      <c r="I17" s="59"/>
      <c r="J17" s="12"/>
      <c r="K17" s="12"/>
      <c r="L17" s="12"/>
    </row>
    <row r="18" spans="1:12" ht="22.5" customHeight="1">
      <c r="A18" s="16">
        <v>14</v>
      </c>
      <c r="B18" s="113"/>
      <c r="C18" s="115"/>
      <c r="D18" s="116"/>
      <c r="E18" s="115"/>
      <c r="F18" s="225"/>
      <c r="G18" s="59"/>
      <c r="H18" s="59"/>
      <c r="I18" s="59"/>
      <c r="J18" s="12"/>
      <c r="K18" s="12"/>
      <c r="L18" s="12"/>
    </row>
    <row r="19" spans="1:12" ht="22.5" customHeight="1">
      <c r="A19" s="16">
        <v>15</v>
      </c>
      <c r="B19" s="113"/>
      <c r="C19" s="115"/>
      <c r="D19" s="116"/>
      <c r="E19" s="115"/>
      <c r="F19" s="225"/>
      <c r="G19" s="59"/>
      <c r="H19" s="59"/>
      <c r="I19" s="59"/>
      <c r="J19" s="12"/>
      <c r="K19" s="12"/>
      <c r="L19" s="12"/>
    </row>
    <row r="20" spans="1:12" ht="22.5" customHeight="1">
      <c r="A20" s="16">
        <v>16</v>
      </c>
      <c r="B20" s="114"/>
      <c r="C20" s="109"/>
      <c r="D20" s="111"/>
      <c r="E20" s="112"/>
      <c r="F20" s="225"/>
      <c r="G20" s="59"/>
      <c r="H20" s="59"/>
      <c r="I20" s="59"/>
      <c r="J20" s="12"/>
      <c r="K20" s="12"/>
      <c r="L20" s="12"/>
    </row>
    <row r="21" spans="1:12" ht="22.5" customHeight="1">
      <c r="A21" s="16">
        <v>17</v>
      </c>
      <c r="B21" s="114"/>
      <c r="C21" s="109"/>
      <c r="D21" s="111"/>
      <c r="E21" s="112"/>
      <c r="F21" s="225"/>
      <c r="G21" s="59"/>
      <c r="H21" s="59"/>
      <c r="I21" s="59"/>
      <c r="J21" s="12"/>
      <c r="K21" s="12"/>
      <c r="L21" s="12"/>
    </row>
    <row r="22" spans="1:12" ht="22.5" customHeight="1">
      <c r="A22" s="16">
        <v>18</v>
      </c>
      <c r="B22" s="113"/>
      <c r="C22" s="115"/>
      <c r="D22" s="116"/>
      <c r="E22" s="115"/>
      <c r="F22" s="225"/>
      <c r="G22" s="59"/>
      <c r="H22" s="59"/>
      <c r="I22" s="59"/>
      <c r="J22" s="12"/>
      <c r="K22" s="12"/>
      <c r="L22" s="12"/>
    </row>
    <row r="23" spans="1:12" ht="22.5" customHeight="1">
      <c r="A23" s="16">
        <v>19</v>
      </c>
      <c r="B23" s="113"/>
      <c r="C23" s="115"/>
      <c r="D23" s="116"/>
      <c r="E23" s="115"/>
      <c r="F23" s="225"/>
      <c r="G23" s="59"/>
      <c r="H23" s="59"/>
      <c r="I23" s="59"/>
      <c r="J23" s="12"/>
      <c r="K23" s="12"/>
      <c r="L23" s="12"/>
    </row>
    <row r="24" spans="1:12" ht="22.5" customHeight="1">
      <c r="A24" s="16">
        <v>20</v>
      </c>
      <c r="B24" s="114"/>
      <c r="C24" s="109"/>
      <c r="D24" s="111"/>
      <c r="E24" s="112"/>
      <c r="F24" s="225"/>
      <c r="G24" s="59"/>
      <c r="H24" s="59"/>
      <c r="I24" s="59"/>
      <c r="J24" s="12"/>
      <c r="K24" s="12"/>
      <c r="L24" s="12"/>
    </row>
  </sheetData>
  <sheetProtection/>
  <mergeCells count="8">
    <mergeCell ref="G4:K4"/>
    <mergeCell ref="A1:B2"/>
    <mergeCell ref="C1:L1"/>
    <mergeCell ref="A3:B3"/>
    <mergeCell ref="E3:I3"/>
    <mergeCell ref="J3:K3"/>
    <mergeCell ref="C2:D2"/>
    <mergeCell ref="G2:K2"/>
  </mergeCells>
  <dataValidations count="3">
    <dataValidation type="list" operator="equal" allowBlank="1" sqref="E6 E8:E24">
      <formula1>"CG,Je,Da,Pro,Hon,Exc"</formula1>
    </dataValidation>
    <dataValidation type="list" operator="equal" allowBlank="1" sqref="E5">
      <formula1>"DPro,DHon,DExc,D3,HPro,HHon,HExc"</formula1>
    </dataValidation>
    <dataValidation type="list" operator="equal" allowBlank="1" sqref="E7">
      <formula1>"PF,PG,BF,BG,MF,MG"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0">
      <selection activeCell="A4" sqref="A1:H65536"/>
    </sheetView>
  </sheetViews>
  <sheetFormatPr defaultColWidth="11.421875" defaultRowHeight="15"/>
  <cols>
    <col min="1" max="4" width="15.7109375" style="1" customWidth="1"/>
    <col min="5" max="6" width="6.421875" style="1" customWidth="1"/>
    <col min="7" max="7" width="7.140625" style="1" customWidth="1"/>
    <col min="8" max="8" width="13.57421875" style="1" customWidth="1"/>
  </cols>
  <sheetData>
    <row r="1" spans="1:8" ht="37.5" customHeight="1">
      <c r="A1" s="659" t="s">
        <v>440</v>
      </c>
      <c r="B1" s="659"/>
      <c r="C1" s="659"/>
      <c r="D1" s="659"/>
      <c r="E1" s="659"/>
      <c r="F1" s="659"/>
      <c r="G1" s="659"/>
      <c r="H1" s="659"/>
    </row>
    <row r="2" spans="1:8" ht="30" customHeight="1">
      <c r="A2" s="21" t="s">
        <v>2</v>
      </c>
      <c r="B2" s="569"/>
      <c r="C2" s="569"/>
      <c r="D2" s="569"/>
      <c r="E2" s="21" t="s">
        <v>316</v>
      </c>
      <c r="F2" s="138" t="s">
        <v>441</v>
      </c>
      <c r="G2" s="21">
        <v>45</v>
      </c>
      <c r="H2" s="138"/>
    </row>
    <row r="3" spans="1:8" ht="30" customHeight="1">
      <c r="A3" s="21" t="s">
        <v>442</v>
      </c>
      <c r="B3" s="569"/>
      <c r="C3" s="569"/>
      <c r="D3" s="569"/>
      <c r="E3" s="21" t="s">
        <v>3</v>
      </c>
      <c r="F3" s="604"/>
      <c r="G3" s="605"/>
      <c r="H3" s="606"/>
    </row>
    <row r="4" spans="1:8" ht="15.75" customHeight="1">
      <c r="A4" s="660"/>
      <c r="B4" s="663" t="s">
        <v>443</v>
      </c>
      <c r="C4" s="664"/>
      <c r="D4" s="664"/>
      <c r="E4" s="664"/>
      <c r="F4" s="664"/>
      <c r="G4" s="664"/>
      <c r="H4" s="665"/>
    </row>
    <row r="5" spans="1:8" ht="15.75" customHeight="1">
      <c r="A5" s="661"/>
      <c r="B5" s="631" t="s">
        <v>444</v>
      </c>
      <c r="C5" s="632"/>
      <c r="D5" s="632"/>
      <c r="E5" s="632"/>
      <c r="F5" s="632"/>
      <c r="G5" s="632"/>
      <c r="H5" s="633"/>
    </row>
    <row r="6" spans="1:8" ht="15.75" customHeight="1">
      <c r="A6" s="661"/>
      <c r="B6" s="631" t="s">
        <v>445</v>
      </c>
      <c r="C6" s="632"/>
      <c r="D6" s="632"/>
      <c r="E6" s="632"/>
      <c r="F6" s="632"/>
      <c r="G6" s="632"/>
      <c r="H6" s="633"/>
    </row>
    <row r="7" spans="1:8" ht="15.75" customHeight="1">
      <c r="A7" s="661"/>
      <c r="B7" s="631" t="s">
        <v>446</v>
      </c>
      <c r="C7" s="632"/>
      <c r="D7" s="632"/>
      <c r="E7" s="632"/>
      <c r="F7" s="632"/>
      <c r="G7" s="632"/>
      <c r="H7" s="633"/>
    </row>
    <row r="8" spans="1:8" ht="15.75" customHeight="1">
      <c r="A8" s="662"/>
      <c r="B8" s="631" t="s">
        <v>447</v>
      </c>
      <c r="C8" s="632"/>
      <c r="D8" s="632"/>
      <c r="E8" s="632"/>
      <c r="F8" s="632"/>
      <c r="G8" s="632"/>
      <c r="H8" s="633"/>
    </row>
    <row r="9" spans="1:8" ht="22.5" customHeight="1">
      <c r="A9" s="486" t="s">
        <v>0</v>
      </c>
      <c r="B9" s="486"/>
      <c r="C9" s="486" t="s">
        <v>1</v>
      </c>
      <c r="D9" s="486"/>
      <c r="E9" s="502" t="s">
        <v>448</v>
      </c>
      <c r="F9" s="503"/>
      <c r="G9" s="6" t="s">
        <v>3</v>
      </c>
      <c r="H9" s="6" t="s">
        <v>11</v>
      </c>
    </row>
    <row r="10" spans="1:8" ht="30" customHeight="1">
      <c r="A10" s="666"/>
      <c r="B10" s="666"/>
      <c r="C10" s="666"/>
      <c r="D10" s="666"/>
      <c r="E10" s="631"/>
      <c r="F10" s="633"/>
      <c r="G10" s="3"/>
      <c r="H10" s="3"/>
    </row>
    <row r="11" spans="1:8" ht="30" customHeight="1">
      <c r="A11" s="666"/>
      <c r="B11" s="666"/>
      <c r="C11" s="666"/>
      <c r="D11" s="666"/>
      <c r="E11" s="631"/>
      <c r="F11" s="633"/>
      <c r="G11" s="3"/>
      <c r="H11" s="3"/>
    </row>
    <row r="12" spans="1:8" ht="30" customHeight="1">
      <c r="A12" s="666"/>
      <c r="B12" s="666"/>
      <c r="C12" s="666"/>
      <c r="D12" s="666"/>
      <c r="E12" s="631"/>
      <c r="F12" s="633"/>
      <c r="G12" s="3"/>
      <c r="H12" s="3"/>
    </row>
    <row r="13" spans="1:8" ht="30" customHeight="1">
      <c r="A13" s="666"/>
      <c r="B13" s="666"/>
      <c r="C13" s="666"/>
      <c r="D13" s="666"/>
      <c r="E13" s="631"/>
      <c r="F13" s="633"/>
      <c r="G13" s="3"/>
      <c r="H13" s="3"/>
    </row>
    <row r="14" spans="1:8" ht="22.5" customHeight="1">
      <c r="A14" s="623" t="s">
        <v>449</v>
      </c>
      <c r="B14" s="623"/>
      <c r="C14" s="623"/>
      <c r="D14" s="623"/>
      <c r="E14" s="667" t="s">
        <v>136</v>
      </c>
      <c r="F14" s="668"/>
      <c r="G14" s="623"/>
      <c r="H14" s="623"/>
    </row>
    <row r="15" spans="1:8" ht="22.5" customHeight="1">
      <c r="A15" s="623" t="s">
        <v>450</v>
      </c>
      <c r="B15" s="623"/>
      <c r="C15" s="623"/>
      <c r="D15" s="623"/>
      <c r="E15" s="669"/>
      <c r="F15" s="670"/>
      <c r="G15" s="623"/>
      <c r="H15" s="623"/>
    </row>
    <row r="16" spans="1:8" ht="60" customHeight="1">
      <c r="A16" s="671"/>
      <c r="B16" s="671"/>
      <c r="C16" s="671"/>
      <c r="D16" s="671"/>
      <c r="E16" s="671"/>
      <c r="F16" s="671"/>
      <c r="G16" s="671"/>
      <c r="H16" s="671"/>
    </row>
    <row r="17" spans="1:8" ht="37.5" customHeight="1">
      <c r="A17" s="659" t="s">
        <v>440</v>
      </c>
      <c r="B17" s="659"/>
      <c r="C17" s="659"/>
      <c r="D17" s="659"/>
      <c r="E17" s="659"/>
      <c r="F17" s="659"/>
      <c r="G17" s="659"/>
      <c r="H17" s="659"/>
    </row>
    <row r="18" spans="1:8" ht="30" customHeight="1">
      <c r="A18" s="21" t="s">
        <v>2</v>
      </c>
      <c r="B18" s="569"/>
      <c r="C18" s="569"/>
      <c r="D18" s="569"/>
      <c r="E18" s="21" t="s">
        <v>316</v>
      </c>
      <c r="F18" s="138" t="s">
        <v>441</v>
      </c>
      <c r="G18" s="21">
        <v>45</v>
      </c>
      <c r="H18" s="138"/>
    </row>
    <row r="19" spans="1:8" ht="30" customHeight="1">
      <c r="A19" s="21" t="s">
        <v>442</v>
      </c>
      <c r="B19" s="569"/>
      <c r="C19" s="569"/>
      <c r="D19" s="569"/>
      <c r="E19" s="21" t="s">
        <v>3</v>
      </c>
      <c r="F19" s="604"/>
      <c r="G19" s="605"/>
      <c r="H19" s="606"/>
    </row>
    <row r="20" spans="1:8" ht="15.75" customHeight="1">
      <c r="A20" s="660"/>
      <c r="B20" s="663" t="s">
        <v>443</v>
      </c>
      <c r="C20" s="664"/>
      <c r="D20" s="664"/>
      <c r="E20" s="664"/>
      <c r="F20" s="664"/>
      <c r="G20" s="664"/>
      <c r="H20" s="665"/>
    </row>
    <row r="21" spans="1:8" ht="15.75" customHeight="1">
      <c r="A21" s="661"/>
      <c r="B21" s="631" t="s">
        <v>444</v>
      </c>
      <c r="C21" s="632"/>
      <c r="D21" s="632"/>
      <c r="E21" s="632"/>
      <c r="F21" s="632"/>
      <c r="G21" s="632"/>
      <c r="H21" s="633"/>
    </row>
    <row r="22" spans="1:8" ht="15.75" customHeight="1">
      <c r="A22" s="661"/>
      <c r="B22" s="631" t="s">
        <v>445</v>
      </c>
      <c r="C22" s="632"/>
      <c r="D22" s="632"/>
      <c r="E22" s="632"/>
      <c r="F22" s="632"/>
      <c r="G22" s="632"/>
      <c r="H22" s="633"/>
    </row>
    <row r="23" spans="1:8" ht="15.75" customHeight="1">
      <c r="A23" s="661"/>
      <c r="B23" s="631" t="s">
        <v>446</v>
      </c>
      <c r="C23" s="632"/>
      <c r="D23" s="632"/>
      <c r="E23" s="632"/>
      <c r="F23" s="632"/>
      <c r="G23" s="632"/>
      <c r="H23" s="633"/>
    </row>
    <row r="24" spans="1:8" ht="15.75" customHeight="1">
      <c r="A24" s="662"/>
      <c r="B24" s="631" t="s">
        <v>447</v>
      </c>
      <c r="C24" s="632"/>
      <c r="D24" s="632"/>
      <c r="E24" s="632"/>
      <c r="F24" s="632"/>
      <c r="G24" s="632"/>
      <c r="H24" s="633"/>
    </row>
    <row r="25" spans="1:8" ht="22.5" customHeight="1">
      <c r="A25" s="486" t="s">
        <v>0</v>
      </c>
      <c r="B25" s="486"/>
      <c r="C25" s="486" t="s">
        <v>1</v>
      </c>
      <c r="D25" s="486"/>
      <c r="E25" s="502" t="s">
        <v>448</v>
      </c>
      <c r="F25" s="503"/>
      <c r="G25" s="6" t="s">
        <v>3</v>
      </c>
      <c r="H25" s="6" t="s">
        <v>11</v>
      </c>
    </row>
    <row r="26" spans="1:8" ht="30" customHeight="1">
      <c r="A26" s="666"/>
      <c r="B26" s="666"/>
      <c r="C26" s="666"/>
      <c r="D26" s="666"/>
      <c r="E26" s="631"/>
      <c r="F26" s="633"/>
      <c r="G26" s="3"/>
      <c r="H26" s="3"/>
    </row>
    <row r="27" spans="1:8" ht="30" customHeight="1">
      <c r="A27" s="666"/>
      <c r="B27" s="666"/>
      <c r="C27" s="666"/>
      <c r="D27" s="666"/>
      <c r="E27" s="631"/>
      <c r="F27" s="633"/>
      <c r="G27" s="3"/>
      <c r="H27" s="3"/>
    </row>
    <row r="28" spans="1:8" ht="30" customHeight="1">
      <c r="A28" s="666"/>
      <c r="B28" s="666"/>
      <c r="C28" s="666"/>
      <c r="D28" s="666"/>
      <c r="E28" s="631"/>
      <c r="F28" s="633"/>
      <c r="G28" s="3"/>
      <c r="H28" s="3"/>
    </row>
    <row r="29" spans="1:8" ht="30" customHeight="1">
      <c r="A29" s="666"/>
      <c r="B29" s="666"/>
      <c r="C29" s="666"/>
      <c r="D29" s="666"/>
      <c r="E29" s="631"/>
      <c r="F29" s="633"/>
      <c r="G29" s="3"/>
      <c r="H29" s="3"/>
    </row>
    <row r="30" spans="1:8" ht="22.5" customHeight="1">
      <c r="A30" s="623" t="s">
        <v>449</v>
      </c>
      <c r="B30" s="623"/>
      <c r="C30" s="623"/>
      <c r="D30" s="623"/>
      <c r="E30" s="667" t="s">
        <v>136</v>
      </c>
      <c r="F30" s="668"/>
      <c r="G30" s="623"/>
      <c r="H30" s="623"/>
    </row>
    <row r="31" spans="1:8" ht="22.5" customHeight="1">
      <c r="A31" s="623" t="s">
        <v>450</v>
      </c>
      <c r="B31" s="623"/>
      <c r="C31" s="623"/>
      <c r="D31" s="623"/>
      <c r="E31" s="669"/>
      <c r="F31" s="670"/>
      <c r="G31" s="623"/>
      <c r="H31" s="623"/>
    </row>
    <row r="40" ht="15"/>
    <row r="43" ht="15"/>
    <row r="44" ht="15"/>
    <row r="45" ht="15"/>
  </sheetData>
  <sheetProtection/>
  <mergeCells count="63">
    <mergeCell ref="G30:H31"/>
    <mergeCell ref="A31:B31"/>
    <mergeCell ref="C31:D31"/>
    <mergeCell ref="A29:B29"/>
    <mergeCell ref="C29:D29"/>
    <mergeCell ref="E29:F29"/>
    <mergeCell ref="A30:B30"/>
    <mergeCell ref="C30:D30"/>
    <mergeCell ref="E30:F31"/>
    <mergeCell ref="A27:B27"/>
    <mergeCell ref="C27:D27"/>
    <mergeCell ref="E27:F27"/>
    <mergeCell ref="A28:B28"/>
    <mergeCell ref="C28:D28"/>
    <mergeCell ref="E28:F28"/>
    <mergeCell ref="A25:B25"/>
    <mergeCell ref="C25:D25"/>
    <mergeCell ref="E25:F25"/>
    <mergeCell ref="A26:B26"/>
    <mergeCell ref="C26:D26"/>
    <mergeCell ref="E26:F26"/>
    <mergeCell ref="B19:D19"/>
    <mergeCell ref="F19:H19"/>
    <mergeCell ref="A20:A24"/>
    <mergeCell ref="B20:H20"/>
    <mergeCell ref="B21:H21"/>
    <mergeCell ref="B22:H22"/>
    <mergeCell ref="B23:H23"/>
    <mergeCell ref="B24:H24"/>
    <mergeCell ref="G14:H15"/>
    <mergeCell ref="A15:B15"/>
    <mergeCell ref="C15:D15"/>
    <mergeCell ref="A16:H16"/>
    <mergeCell ref="A17:H17"/>
    <mergeCell ref="B18:D18"/>
    <mergeCell ref="A13:B13"/>
    <mergeCell ref="C13:D13"/>
    <mergeCell ref="E13:F13"/>
    <mergeCell ref="A14:B14"/>
    <mergeCell ref="C14:D14"/>
    <mergeCell ref="E14:F15"/>
    <mergeCell ref="A11:B11"/>
    <mergeCell ref="C11:D11"/>
    <mergeCell ref="E11:F11"/>
    <mergeCell ref="A12:B12"/>
    <mergeCell ref="C12:D12"/>
    <mergeCell ref="E12:F12"/>
    <mergeCell ref="A9:B9"/>
    <mergeCell ref="C9:D9"/>
    <mergeCell ref="E9:F9"/>
    <mergeCell ref="A10:B10"/>
    <mergeCell ref="C10:D10"/>
    <mergeCell ref="E10:F10"/>
    <mergeCell ref="A1:H1"/>
    <mergeCell ref="B2:D2"/>
    <mergeCell ref="B3:D3"/>
    <mergeCell ref="F3:H3"/>
    <mergeCell ref="A4:A8"/>
    <mergeCell ref="B4:H4"/>
    <mergeCell ref="B5:H5"/>
    <mergeCell ref="B6:H6"/>
    <mergeCell ref="B7:H7"/>
    <mergeCell ref="B8:H8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O15" sqref="O15"/>
    </sheetView>
  </sheetViews>
  <sheetFormatPr defaultColWidth="11.421875" defaultRowHeight="15"/>
  <cols>
    <col min="1" max="1" width="11.421875" style="171" customWidth="1"/>
    <col min="2" max="2" width="15.7109375" style="171" customWidth="1"/>
    <col min="3" max="8" width="8.57421875" style="171" customWidth="1"/>
    <col min="9" max="9" width="11.421875" style="171" customWidth="1"/>
  </cols>
  <sheetData>
    <row r="1" spans="1:9" ht="26.25">
      <c r="A1" s="681" t="s">
        <v>471</v>
      </c>
      <c r="B1" s="681"/>
      <c r="C1" s="681"/>
      <c r="D1" s="681"/>
      <c r="E1" s="681"/>
      <c r="F1" s="681"/>
      <c r="G1" s="681"/>
      <c r="H1" s="681"/>
      <c r="I1" s="681"/>
    </row>
    <row r="2" spans="1:9" ht="22.5" customHeight="1">
      <c r="A2" s="678" t="s">
        <v>472</v>
      </c>
      <c r="B2" s="679"/>
      <c r="C2" s="679"/>
      <c r="D2" s="679"/>
      <c r="E2" s="679"/>
      <c r="F2" s="679"/>
      <c r="G2" s="679"/>
      <c r="H2" s="679"/>
      <c r="I2" s="680"/>
    </row>
    <row r="3" spans="1:9" ht="22.5" customHeight="1">
      <c r="A3" s="678" t="s">
        <v>452</v>
      </c>
      <c r="B3" s="679"/>
      <c r="C3" s="679"/>
      <c r="D3" s="679"/>
      <c r="E3" s="679"/>
      <c r="F3" s="679"/>
      <c r="G3" s="679"/>
      <c r="H3" s="679"/>
      <c r="I3" s="680"/>
    </row>
    <row r="4" spans="1:9" ht="21">
      <c r="A4" s="672" t="s">
        <v>133</v>
      </c>
      <c r="B4" s="673"/>
      <c r="C4" s="673"/>
      <c r="D4" s="673"/>
      <c r="E4" s="673"/>
      <c r="F4" s="673"/>
      <c r="G4" s="673"/>
      <c r="H4" s="673"/>
      <c r="I4" s="674"/>
    </row>
    <row r="5" spans="1:9" ht="15.75">
      <c r="A5" s="147" t="s">
        <v>612</v>
      </c>
      <c r="B5" s="147" t="s">
        <v>656</v>
      </c>
      <c r="C5" s="147" t="s">
        <v>682</v>
      </c>
      <c r="D5" s="147"/>
      <c r="E5" s="147"/>
      <c r="F5" s="147"/>
      <c r="G5" s="147"/>
      <c r="H5" s="147"/>
      <c r="I5" s="147"/>
    </row>
    <row r="6" spans="1:9" ht="15.75">
      <c r="A6" s="147" t="s">
        <v>608</v>
      </c>
      <c r="B6" s="147" t="s">
        <v>657</v>
      </c>
      <c r="C6" s="147" t="s">
        <v>682</v>
      </c>
      <c r="D6" s="147"/>
      <c r="E6" s="147"/>
      <c r="F6" s="147"/>
      <c r="G6" s="147"/>
      <c r="H6" s="147"/>
      <c r="I6" s="147"/>
    </row>
    <row r="7" spans="1:9" ht="15.75">
      <c r="A7" s="147" t="s">
        <v>639</v>
      </c>
      <c r="B7" s="147" t="s">
        <v>658</v>
      </c>
      <c r="C7" s="147" t="s">
        <v>682</v>
      </c>
      <c r="D7" s="147"/>
      <c r="E7" s="147"/>
      <c r="F7" s="147"/>
      <c r="G7" s="147"/>
      <c r="H7" s="147"/>
      <c r="I7" s="147"/>
    </row>
    <row r="8" spans="1:9" ht="15.75">
      <c r="A8" s="147" t="s">
        <v>485</v>
      </c>
      <c r="B8" s="147" t="s">
        <v>659</v>
      </c>
      <c r="C8" s="147" t="s">
        <v>682</v>
      </c>
      <c r="D8" s="147"/>
      <c r="E8" s="147"/>
      <c r="F8" s="147"/>
      <c r="G8" s="147"/>
      <c r="H8" s="147"/>
      <c r="I8" s="147"/>
    </row>
    <row r="9" spans="1:9" ht="18.75">
      <c r="A9" s="675" t="s">
        <v>136</v>
      </c>
      <c r="B9" s="676"/>
      <c r="C9" s="676"/>
      <c r="D9" s="676"/>
      <c r="E9" s="676"/>
      <c r="F9" s="676"/>
      <c r="G9" s="676"/>
      <c r="H9" s="677"/>
      <c r="I9" s="147"/>
    </row>
    <row r="10" spans="1:9" ht="21">
      <c r="A10" s="672" t="s">
        <v>661</v>
      </c>
      <c r="B10" s="673"/>
      <c r="C10" s="673"/>
      <c r="D10" s="673"/>
      <c r="E10" s="673"/>
      <c r="F10" s="673"/>
      <c r="G10" s="673"/>
      <c r="H10" s="673"/>
      <c r="I10" s="674"/>
    </row>
    <row r="11" spans="1:9" ht="15.75">
      <c r="A11" s="147"/>
      <c r="B11" s="147"/>
      <c r="C11" s="147"/>
      <c r="D11" s="147"/>
      <c r="E11" s="147"/>
      <c r="F11" s="147"/>
      <c r="G11" s="147"/>
      <c r="H11" s="147"/>
      <c r="I11" s="147"/>
    </row>
    <row r="12" spans="1:9" ht="15.75">
      <c r="A12" s="147"/>
      <c r="B12" s="147"/>
      <c r="C12" s="147"/>
      <c r="D12" s="147"/>
      <c r="E12" s="147"/>
      <c r="F12" s="147"/>
      <c r="G12" s="147"/>
      <c r="H12" s="147"/>
      <c r="I12" s="147"/>
    </row>
    <row r="13" spans="1:9" ht="15.75">
      <c r="A13" s="147"/>
      <c r="B13" s="147"/>
      <c r="C13" s="147"/>
      <c r="D13" s="147"/>
      <c r="E13" s="147"/>
      <c r="F13" s="147"/>
      <c r="G13" s="147"/>
      <c r="H13" s="147"/>
      <c r="I13" s="147"/>
    </row>
    <row r="14" spans="1:9" ht="15.75">
      <c r="A14" s="147"/>
      <c r="B14" s="147"/>
      <c r="C14" s="147"/>
      <c r="D14" s="147"/>
      <c r="E14" s="147"/>
      <c r="F14" s="147"/>
      <c r="G14" s="147"/>
      <c r="H14" s="147"/>
      <c r="I14" s="147"/>
    </row>
    <row r="15" spans="1:9" ht="18.75">
      <c r="A15" s="675" t="s">
        <v>136</v>
      </c>
      <c r="B15" s="676"/>
      <c r="C15" s="676"/>
      <c r="D15" s="676"/>
      <c r="E15" s="676"/>
      <c r="F15" s="676"/>
      <c r="G15" s="676"/>
      <c r="H15" s="677"/>
      <c r="I15" s="147"/>
    </row>
    <row r="16" spans="1:9" ht="26.25">
      <c r="A16" s="678" t="s">
        <v>454</v>
      </c>
      <c r="B16" s="679"/>
      <c r="C16" s="679"/>
      <c r="D16" s="679"/>
      <c r="E16" s="679"/>
      <c r="F16" s="679"/>
      <c r="G16" s="679"/>
      <c r="H16" s="679"/>
      <c r="I16" s="680"/>
    </row>
    <row r="17" spans="1:9" ht="21">
      <c r="A17" s="672" t="s">
        <v>661</v>
      </c>
      <c r="B17" s="673"/>
      <c r="C17" s="673"/>
      <c r="D17" s="673"/>
      <c r="E17" s="673"/>
      <c r="F17" s="673"/>
      <c r="G17" s="673"/>
      <c r="H17" s="674"/>
      <c r="I17" s="147"/>
    </row>
    <row r="18" spans="1:9" ht="15.75">
      <c r="A18" s="147" t="s">
        <v>664</v>
      </c>
      <c r="B18" s="147" t="s">
        <v>665</v>
      </c>
      <c r="C18" s="147" t="s">
        <v>681</v>
      </c>
      <c r="D18" s="147"/>
      <c r="E18" s="147"/>
      <c r="F18" s="147"/>
      <c r="G18" s="147"/>
      <c r="H18" s="147"/>
      <c r="I18" s="147"/>
    </row>
    <row r="19" spans="1:9" ht="15.75">
      <c r="A19" s="147" t="s">
        <v>390</v>
      </c>
      <c r="B19" s="147" t="s">
        <v>666</v>
      </c>
      <c r="C19" s="147" t="s">
        <v>681</v>
      </c>
      <c r="D19" s="147"/>
      <c r="E19" s="147"/>
      <c r="F19" s="147"/>
      <c r="G19" s="147"/>
      <c r="H19" s="147"/>
      <c r="I19" s="147"/>
    </row>
    <row r="20" spans="1:9" ht="15.75">
      <c r="A20" s="147" t="s">
        <v>467</v>
      </c>
      <c r="B20" s="147" t="s">
        <v>667</v>
      </c>
      <c r="C20" s="147" t="s">
        <v>681</v>
      </c>
      <c r="D20" s="147"/>
      <c r="E20" s="147"/>
      <c r="F20" s="147"/>
      <c r="G20" s="147"/>
      <c r="H20" s="147"/>
      <c r="I20" s="147"/>
    </row>
    <row r="21" spans="1:9" ht="15.75">
      <c r="A21" s="147" t="s">
        <v>636</v>
      </c>
      <c r="B21" s="147" t="s">
        <v>668</v>
      </c>
      <c r="C21" s="147" t="s">
        <v>681</v>
      </c>
      <c r="D21" s="147"/>
      <c r="E21" s="147"/>
      <c r="F21" s="147"/>
      <c r="G21" s="147"/>
      <c r="H21" s="147"/>
      <c r="I21" s="147"/>
    </row>
    <row r="22" spans="1:9" ht="18.75">
      <c r="A22" s="675" t="s">
        <v>136</v>
      </c>
      <c r="B22" s="676"/>
      <c r="C22" s="676"/>
      <c r="D22" s="676"/>
      <c r="E22" s="676"/>
      <c r="F22" s="676"/>
      <c r="G22" s="676"/>
      <c r="H22" s="677"/>
      <c r="I22" s="147"/>
    </row>
    <row r="23" spans="1:9" ht="26.25">
      <c r="A23" s="678" t="s">
        <v>461</v>
      </c>
      <c r="B23" s="679"/>
      <c r="C23" s="679"/>
      <c r="D23" s="679"/>
      <c r="E23" s="679"/>
      <c r="F23" s="679"/>
      <c r="G23" s="679"/>
      <c r="H23" s="679"/>
      <c r="I23" s="680"/>
    </row>
    <row r="24" spans="1:9" ht="21">
      <c r="A24" s="672" t="s">
        <v>661</v>
      </c>
      <c r="B24" s="673"/>
      <c r="C24" s="673"/>
      <c r="D24" s="673"/>
      <c r="E24" s="673"/>
      <c r="F24" s="673"/>
      <c r="G24" s="673"/>
      <c r="H24" s="674"/>
      <c r="I24" s="147"/>
    </row>
    <row r="25" spans="1:9" ht="15.75">
      <c r="A25" s="147" t="s">
        <v>371</v>
      </c>
      <c r="B25" s="147" t="s">
        <v>669</v>
      </c>
      <c r="C25" s="147" t="s">
        <v>545</v>
      </c>
      <c r="D25" s="147"/>
      <c r="E25" s="147"/>
      <c r="F25" s="147"/>
      <c r="G25" s="147"/>
      <c r="H25" s="147"/>
      <c r="I25" s="147"/>
    </row>
    <row r="26" spans="1:9" ht="15.75">
      <c r="A26" s="147" t="s">
        <v>181</v>
      </c>
      <c r="B26" s="147" t="s">
        <v>182</v>
      </c>
      <c r="C26" s="147" t="s">
        <v>681</v>
      </c>
      <c r="D26" s="147"/>
      <c r="E26" s="147"/>
      <c r="F26" s="147"/>
      <c r="G26" s="147"/>
      <c r="H26" s="147"/>
      <c r="I26" s="147"/>
    </row>
    <row r="27" spans="1:9" ht="15.75">
      <c r="A27" s="147" t="s">
        <v>173</v>
      </c>
      <c r="B27" s="147" t="s">
        <v>174</v>
      </c>
      <c r="C27" s="147" t="s">
        <v>545</v>
      </c>
      <c r="D27" s="147"/>
      <c r="E27" s="147"/>
      <c r="F27" s="147"/>
      <c r="G27" s="147"/>
      <c r="H27" s="147"/>
      <c r="I27" s="147"/>
    </row>
    <row r="28" spans="1:9" ht="15.75">
      <c r="A28" s="147" t="s">
        <v>662</v>
      </c>
      <c r="B28" s="147" t="s">
        <v>663</v>
      </c>
      <c r="C28" s="147" t="s">
        <v>545</v>
      </c>
      <c r="D28" s="147"/>
      <c r="E28" s="147"/>
      <c r="F28" s="147"/>
      <c r="G28" s="147"/>
      <c r="H28" s="147"/>
      <c r="I28" s="147"/>
    </row>
    <row r="29" spans="1:9" ht="18.75">
      <c r="A29" s="675" t="s">
        <v>136</v>
      </c>
      <c r="B29" s="676"/>
      <c r="C29" s="676"/>
      <c r="D29" s="676"/>
      <c r="E29" s="676"/>
      <c r="F29" s="676"/>
      <c r="G29" s="676"/>
      <c r="H29" s="677"/>
      <c r="I29" s="385"/>
    </row>
    <row r="30" spans="1:9" ht="21">
      <c r="A30" s="672" t="s">
        <v>549</v>
      </c>
      <c r="B30" s="673"/>
      <c r="C30" s="673"/>
      <c r="D30" s="673"/>
      <c r="E30" s="673"/>
      <c r="F30" s="673"/>
      <c r="G30" s="673"/>
      <c r="H30" s="673"/>
      <c r="I30" s="674"/>
    </row>
    <row r="31" spans="1:9" ht="15.75">
      <c r="A31" s="382" t="s">
        <v>171</v>
      </c>
      <c r="B31" s="383" t="s">
        <v>172</v>
      </c>
      <c r="C31" s="383" t="s">
        <v>545</v>
      </c>
      <c r="D31" s="383"/>
      <c r="E31" s="383"/>
      <c r="F31" s="383"/>
      <c r="G31" s="383"/>
      <c r="H31" s="384"/>
      <c r="I31" s="147"/>
    </row>
    <row r="32" spans="1:9" ht="15.75">
      <c r="A32" s="382" t="s">
        <v>263</v>
      </c>
      <c r="B32" s="383" t="s">
        <v>548</v>
      </c>
      <c r="C32" s="383" t="s">
        <v>545</v>
      </c>
      <c r="D32" s="383"/>
      <c r="E32" s="383"/>
      <c r="F32" s="383"/>
      <c r="G32" s="383"/>
      <c r="H32" s="384"/>
      <c r="I32" s="147"/>
    </row>
    <row r="33" spans="1:9" ht="15.75">
      <c r="A33" s="382" t="s">
        <v>531</v>
      </c>
      <c r="B33" s="383" t="s">
        <v>190</v>
      </c>
      <c r="C33" s="383" t="s">
        <v>681</v>
      </c>
      <c r="D33" s="383"/>
      <c r="E33" s="383"/>
      <c r="F33" s="383"/>
      <c r="G33" s="383"/>
      <c r="H33" s="384"/>
      <c r="I33" s="147"/>
    </row>
    <row r="34" spans="1:9" ht="15.75">
      <c r="A34" s="382" t="s">
        <v>640</v>
      </c>
      <c r="B34" s="383" t="s">
        <v>672</v>
      </c>
      <c r="C34" s="383" t="s">
        <v>515</v>
      </c>
      <c r="D34" s="383"/>
      <c r="E34" s="383"/>
      <c r="F34" s="383"/>
      <c r="G34" s="383"/>
      <c r="H34" s="384"/>
      <c r="I34" s="147"/>
    </row>
    <row r="35" spans="1:9" ht="18.75">
      <c r="A35" s="675" t="s">
        <v>136</v>
      </c>
      <c r="B35" s="676"/>
      <c r="C35" s="676"/>
      <c r="D35" s="676"/>
      <c r="E35" s="676"/>
      <c r="F35" s="676"/>
      <c r="G35" s="676"/>
      <c r="H35" s="677"/>
      <c r="I35" s="385"/>
    </row>
    <row r="36" spans="1:9" ht="21">
      <c r="A36" s="672" t="s">
        <v>673</v>
      </c>
      <c r="B36" s="673"/>
      <c r="C36" s="673"/>
      <c r="D36" s="673"/>
      <c r="E36" s="673"/>
      <c r="F36" s="673"/>
      <c r="G36" s="673"/>
      <c r="H36" s="673"/>
      <c r="I36" s="674"/>
    </row>
    <row r="37" spans="1:9" ht="15.75">
      <c r="A37" s="382" t="s">
        <v>479</v>
      </c>
      <c r="B37" s="383" t="s">
        <v>674</v>
      </c>
      <c r="C37" s="383"/>
      <c r="D37" s="383"/>
      <c r="E37" s="383"/>
      <c r="F37" s="383"/>
      <c r="G37" s="383"/>
      <c r="H37" s="384"/>
      <c r="I37" s="147"/>
    </row>
    <row r="38" spans="1:9" ht="15.75">
      <c r="A38" s="382" t="s">
        <v>212</v>
      </c>
      <c r="B38" s="383" t="s">
        <v>216</v>
      </c>
      <c r="C38" s="383" t="s">
        <v>545</v>
      </c>
      <c r="D38" s="383"/>
      <c r="E38" s="383"/>
      <c r="F38" s="383"/>
      <c r="G38" s="383"/>
      <c r="H38" s="384"/>
      <c r="I38" s="147"/>
    </row>
    <row r="39" spans="1:9" ht="15.75">
      <c r="A39" s="382" t="s">
        <v>539</v>
      </c>
      <c r="B39" s="383" t="s">
        <v>544</v>
      </c>
      <c r="C39" s="383"/>
      <c r="D39" s="383"/>
      <c r="E39" s="383"/>
      <c r="F39" s="383"/>
      <c r="G39" s="383"/>
      <c r="H39" s="384"/>
      <c r="I39" s="147"/>
    </row>
    <row r="40" spans="1:9" ht="15.75">
      <c r="A40" s="382" t="s">
        <v>615</v>
      </c>
      <c r="B40" s="383" t="s">
        <v>675</v>
      </c>
      <c r="C40" s="383"/>
      <c r="D40" s="383"/>
      <c r="E40" s="383"/>
      <c r="F40" s="383"/>
      <c r="G40" s="383"/>
      <c r="H40" s="384"/>
      <c r="I40" s="147"/>
    </row>
    <row r="41" spans="1:9" ht="18.75">
      <c r="A41" s="675" t="s">
        <v>136</v>
      </c>
      <c r="B41" s="676"/>
      <c r="C41" s="676"/>
      <c r="D41" s="676"/>
      <c r="E41" s="676"/>
      <c r="F41" s="676"/>
      <c r="G41" s="676"/>
      <c r="H41" s="677"/>
      <c r="I41" s="385"/>
    </row>
    <row r="42" spans="1:9" ht="15.75">
      <c r="A42" s="389"/>
      <c r="B42" s="389"/>
      <c r="C42" s="389"/>
      <c r="D42" s="389"/>
      <c r="E42" s="389"/>
      <c r="F42" s="389"/>
      <c r="G42" s="389"/>
      <c r="H42" s="389"/>
      <c r="I42" s="389"/>
    </row>
    <row r="43" spans="1:9" ht="26.25">
      <c r="A43" s="682" t="s">
        <v>676</v>
      </c>
      <c r="B43" s="682"/>
      <c r="C43" s="682"/>
      <c r="D43" s="682"/>
      <c r="E43" s="682"/>
      <c r="F43" s="682"/>
      <c r="G43" s="682"/>
      <c r="H43" s="682"/>
      <c r="I43" s="682"/>
    </row>
    <row r="44" spans="1:9" ht="26.25">
      <c r="A44" s="678" t="s">
        <v>461</v>
      </c>
      <c r="B44" s="679"/>
      <c r="C44" s="679"/>
      <c r="D44" s="679"/>
      <c r="E44" s="679"/>
      <c r="F44" s="679"/>
      <c r="G44" s="679"/>
      <c r="H44" s="679"/>
      <c r="I44" s="680"/>
    </row>
    <row r="45" spans="1:9" ht="22.5" customHeight="1">
      <c r="A45" s="672" t="s">
        <v>661</v>
      </c>
      <c r="B45" s="673"/>
      <c r="C45" s="673"/>
      <c r="D45" s="673"/>
      <c r="E45" s="673"/>
      <c r="F45" s="673"/>
      <c r="G45" s="673"/>
      <c r="H45" s="673"/>
      <c r="I45" s="674"/>
    </row>
    <row r="46" spans="1:9" s="15" customFormat="1" ht="15.75">
      <c r="A46" s="147" t="s">
        <v>484</v>
      </c>
      <c r="B46" s="147" t="s">
        <v>146</v>
      </c>
      <c r="C46" s="147" t="s">
        <v>545</v>
      </c>
      <c r="D46" s="147"/>
      <c r="E46" s="147"/>
      <c r="F46" s="147"/>
      <c r="G46" s="147"/>
      <c r="H46" s="147"/>
      <c r="I46" s="147"/>
    </row>
    <row r="47" spans="1:9" s="15" customFormat="1" ht="15.75">
      <c r="A47" s="147" t="s">
        <v>577</v>
      </c>
      <c r="B47" s="147" t="s">
        <v>80</v>
      </c>
      <c r="C47" s="147" t="s">
        <v>681</v>
      </c>
      <c r="D47" s="147"/>
      <c r="E47" s="147"/>
      <c r="F47" s="147"/>
      <c r="G47" s="147"/>
      <c r="H47" s="147"/>
      <c r="I47" s="147"/>
    </row>
    <row r="48" spans="1:9" s="15" customFormat="1" ht="15.75">
      <c r="A48" s="147" t="s">
        <v>141</v>
      </c>
      <c r="B48" s="147" t="s">
        <v>670</v>
      </c>
      <c r="C48" s="147" t="s">
        <v>681</v>
      </c>
      <c r="D48" s="147"/>
      <c r="E48" s="147"/>
      <c r="F48" s="147"/>
      <c r="G48" s="147"/>
      <c r="H48" s="147"/>
      <c r="I48" s="147"/>
    </row>
    <row r="49" spans="1:9" s="10" customFormat="1" ht="18.75">
      <c r="A49" s="675" t="s">
        <v>136</v>
      </c>
      <c r="B49" s="676"/>
      <c r="C49" s="676"/>
      <c r="D49" s="676"/>
      <c r="E49" s="676"/>
      <c r="F49" s="676"/>
      <c r="G49" s="676"/>
      <c r="H49" s="677"/>
      <c r="I49" s="385"/>
    </row>
    <row r="50" spans="1:9" s="10" customFormat="1" ht="21">
      <c r="A50" s="672" t="s">
        <v>331</v>
      </c>
      <c r="B50" s="673"/>
      <c r="C50" s="673"/>
      <c r="D50" s="673"/>
      <c r="E50" s="673"/>
      <c r="F50" s="673"/>
      <c r="G50" s="673"/>
      <c r="H50" s="673"/>
      <c r="I50" s="674"/>
    </row>
    <row r="51" spans="1:9" s="10" customFormat="1" ht="18.75">
      <c r="A51" s="382" t="s">
        <v>414</v>
      </c>
      <c r="B51" s="383" t="s">
        <v>677</v>
      </c>
      <c r="C51" s="383" t="s">
        <v>545</v>
      </c>
      <c r="D51" s="383"/>
      <c r="E51" s="383"/>
      <c r="F51" s="383"/>
      <c r="G51" s="383"/>
      <c r="H51" s="384"/>
      <c r="I51" s="147"/>
    </row>
    <row r="52" spans="1:9" s="10" customFormat="1" ht="18.75">
      <c r="A52" s="382" t="s">
        <v>378</v>
      </c>
      <c r="B52" s="383" t="s">
        <v>678</v>
      </c>
      <c r="C52" s="383" t="s">
        <v>681</v>
      </c>
      <c r="D52" s="383"/>
      <c r="E52" s="383"/>
      <c r="F52" s="383"/>
      <c r="G52" s="383"/>
      <c r="H52" s="384"/>
      <c r="I52" s="147"/>
    </row>
    <row r="53" spans="1:9" s="10" customFormat="1" ht="18.75">
      <c r="A53" s="382" t="s">
        <v>518</v>
      </c>
      <c r="B53" s="383" t="s">
        <v>679</v>
      </c>
      <c r="C53" s="383" t="s">
        <v>682</v>
      </c>
      <c r="D53" s="383"/>
      <c r="E53" s="383"/>
      <c r="F53" s="383"/>
      <c r="G53" s="383"/>
      <c r="H53" s="384"/>
      <c r="I53" s="147"/>
    </row>
    <row r="54" spans="1:9" s="10" customFormat="1" ht="18.75">
      <c r="A54" s="382" t="s">
        <v>376</v>
      </c>
      <c r="B54" s="383" t="s">
        <v>680</v>
      </c>
      <c r="C54" s="383" t="s">
        <v>682</v>
      </c>
      <c r="D54" s="383"/>
      <c r="E54" s="383"/>
      <c r="F54" s="383"/>
      <c r="G54" s="383"/>
      <c r="H54" s="384"/>
      <c r="I54" s="147"/>
    </row>
    <row r="55" spans="1:9" s="10" customFormat="1" ht="18.75">
      <c r="A55" s="382"/>
      <c r="B55" s="383"/>
      <c r="C55" s="383"/>
      <c r="D55" s="383"/>
      <c r="E55" s="383"/>
      <c r="F55" s="383"/>
      <c r="G55" s="383"/>
      <c r="H55" s="384"/>
      <c r="I55" s="385"/>
    </row>
    <row r="56" spans="1:9" s="10" customFormat="1" ht="18.75">
      <c r="A56" s="382"/>
      <c r="B56" s="383"/>
      <c r="C56" s="383"/>
      <c r="D56" s="383"/>
      <c r="E56" s="383"/>
      <c r="F56" s="383"/>
      <c r="G56" s="383"/>
      <c r="H56" s="384"/>
      <c r="I56" s="385"/>
    </row>
    <row r="57" spans="1:9" s="10" customFormat="1" ht="18.75">
      <c r="A57" s="382"/>
      <c r="B57" s="383"/>
      <c r="C57" s="383"/>
      <c r="D57" s="383"/>
      <c r="E57" s="383"/>
      <c r="F57" s="383"/>
      <c r="G57" s="383"/>
      <c r="H57" s="384"/>
      <c r="I57" s="385"/>
    </row>
    <row r="58" spans="1:9" s="10" customFormat="1" ht="18.75">
      <c r="A58" s="382"/>
      <c r="B58" s="383"/>
      <c r="C58" s="383"/>
      <c r="D58" s="383"/>
      <c r="E58" s="383"/>
      <c r="F58" s="383"/>
      <c r="G58" s="383"/>
      <c r="H58" s="384"/>
      <c r="I58" s="385"/>
    </row>
  </sheetData>
  <sheetProtection/>
  <mergeCells count="22">
    <mergeCell ref="A50:I50"/>
    <mergeCell ref="A1:I1"/>
    <mergeCell ref="A15:H15"/>
    <mergeCell ref="A9:H9"/>
    <mergeCell ref="A17:H17"/>
    <mergeCell ref="A22:H22"/>
    <mergeCell ref="A2:I2"/>
    <mergeCell ref="A43:I43"/>
    <mergeCell ref="A23:I23"/>
    <mergeCell ref="A16:I16"/>
    <mergeCell ref="A3:I3"/>
    <mergeCell ref="A49:H49"/>
    <mergeCell ref="A30:I30"/>
    <mergeCell ref="A36:I36"/>
    <mergeCell ref="A44:I44"/>
    <mergeCell ref="A45:I45"/>
    <mergeCell ref="A10:I10"/>
    <mergeCell ref="A4:I4"/>
    <mergeCell ref="A35:H35"/>
    <mergeCell ref="A41:H41"/>
    <mergeCell ref="A24:H24"/>
    <mergeCell ref="A29:H29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K6" sqref="K6"/>
    </sheetView>
  </sheetViews>
  <sheetFormatPr defaultColWidth="11.421875" defaultRowHeight="15"/>
  <cols>
    <col min="1" max="4" width="15.7109375" style="1" customWidth="1"/>
    <col min="5" max="6" width="6.421875" style="1" customWidth="1"/>
    <col min="7" max="7" width="7.140625" style="1" customWidth="1"/>
    <col min="8" max="8" width="13.57421875" style="1" customWidth="1"/>
  </cols>
  <sheetData>
    <row r="1" spans="1:8" ht="31.5">
      <c r="A1" s="659" t="s">
        <v>440</v>
      </c>
      <c r="B1" s="659"/>
      <c r="C1" s="659"/>
      <c r="D1" s="659"/>
      <c r="E1" s="659"/>
      <c r="F1" s="659"/>
      <c r="G1" s="659"/>
      <c r="H1" s="659"/>
    </row>
    <row r="2" spans="1:8" ht="18.75">
      <c r="A2" s="21" t="s">
        <v>2</v>
      </c>
      <c r="B2" s="569" t="s">
        <v>215</v>
      </c>
      <c r="C2" s="569"/>
      <c r="D2" s="569"/>
      <c r="E2" s="21" t="s">
        <v>316</v>
      </c>
      <c r="F2" s="138" t="s">
        <v>441</v>
      </c>
      <c r="G2" s="21">
        <v>45</v>
      </c>
      <c r="H2" s="138" t="s">
        <v>323</v>
      </c>
    </row>
    <row r="3" spans="1:8" ht="18.75">
      <c r="A3" s="21" t="s">
        <v>442</v>
      </c>
      <c r="B3" s="569" t="s">
        <v>313</v>
      </c>
      <c r="C3" s="569"/>
      <c r="D3" s="569"/>
      <c r="E3" s="21" t="s">
        <v>3</v>
      </c>
      <c r="F3" s="604" t="s">
        <v>545</v>
      </c>
      <c r="G3" s="605"/>
      <c r="H3" s="606"/>
    </row>
    <row r="4" spans="1:8" ht="15.75">
      <c r="A4" s="660"/>
      <c r="B4" s="663" t="s">
        <v>443</v>
      </c>
      <c r="C4" s="664"/>
      <c r="D4" s="664"/>
      <c r="E4" s="664"/>
      <c r="F4" s="664"/>
      <c r="G4" s="664"/>
      <c r="H4" s="665"/>
    </row>
    <row r="5" spans="1:8" ht="15">
      <c r="A5" s="661"/>
      <c r="B5" s="631" t="s">
        <v>444</v>
      </c>
      <c r="C5" s="632"/>
      <c r="D5" s="632"/>
      <c r="E5" s="632"/>
      <c r="F5" s="632"/>
      <c r="G5" s="632"/>
      <c r="H5" s="633"/>
    </row>
    <row r="6" spans="1:8" ht="15">
      <c r="A6" s="661"/>
      <c r="B6" s="631" t="s">
        <v>445</v>
      </c>
      <c r="C6" s="632"/>
      <c r="D6" s="632"/>
      <c r="E6" s="632"/>
      <c r="F6" s="632"/>
      <c r="G6" s="632"/>
      <c r="H6" s="633"/>
    </row>
    <row r="7" spans="1:8" ht="15">
      <c r="A7" s="661"/>
      <c r="B7" s="631" t="s">
        <v>446</v>
      </c>
      <c r="C7" s="632"/>
      <c r="D7" s="632"/>
      <c r="E7" s="632"/>
      <c r="F7" s="632"/>
      <c r="G7" s="632"/>
      <c r="H7" s="633"/>
    </row>
    <row r="8" spans="1:8" ht="15">
      <c r="A8" s="662"/>
      <c r="B8" s="631" t="s">
        <v>447</v>
      </c>
      <c r="C8" s="632"/>
      <c r="D8" s="632"/>
      <c r="E8" s="632"/>
      <c r="F8" s="632"/>
      <c r="G8" s="632"/>
      <c r="H8" s="633"/>
    </row>
    <row r="9" spans="1:8" ht="15.75">
      <c r="A9" s="486" t="s">
        <v>0</v>
      </c>
      <c r="B9" s="486"/>
      <c r="C9" s="486" t="s">
        <v>1</v>
      </c>
      <c r="D9" s="486"/>
      <c r="E9" s="502" t="s">
        <v>448</v>
      </c>
      <c r="F9" s="503"/>
      <c r="G9" s="6" t="s">
        <v>3</v>
      </c>
      <c r="H9" s="6" t="s">
        <v>11</v>
      </c>
    </row>
    <row r="10" spans="1:8" ht="21">
      <c r="A10" s="666" t="s">
        <v>44</v>
      </c>
      <c r="B10" s="666"/>
      <c r="C10" s="666" t="s">
        <v>542</v>
      </c>
      <c r="D10" s="666"/>
      <c r="E10" s="631"/>
      <c r="F10" s="633"/>
      <c r="G10" s="3" t="s">
        <v>545</v>
      </c>
      <c r="H10" s="3"/>
    </row>
    <row r="11" spans="1:8" ht="21">
      <c r="A11" s="666" t="s">
        <v>212</v>
      </c>
      <c r="B11" s="666"/>
      <c r="C11" s="666" t="s">
        <v>216</v>
      </c>
      <c r="D11" s="666"/>
      <c r="E11" s="631"/>
      <c r="F11" s="633"/>
      <c r="G11" s="3" t="s">
        <v>545</v>
      </c>
      <c r="H11" s="3"/>
    </row>
    <row r="12" spans="1:8" ht="21">
      <c r="A12" s="666" t="s">
        <v>401</v>
      </c>
      <c r="B12" s="666"/>
      <c r="C12" s="666" t="s">
        <v>543</v>
      </c>
      <c r="D12" s="666"/>
      <c r="E12" s="631"/>
      <c r="F12" s="633"/>
      <c r="G12" s="3" t="s">
        <v>545</v>
      </c>
      <c r="H12" s="3"/>
    </row>
    <row r="13" spans="1:8" ht="21">
      <c r="A13" s="666" t="s">
        <v>539</v>
      </c>
      <c r="B13" s="666"/>
      <c r="C13" s="666" t="s">
        <v>544</v>
      </c>
      <c r="D13" s="666"/>
      <c r="E13" s="631"/>
      <c r="F13" s="633"/>
      <c r="G13" s="3" t="s">
        <v>545</v>
      </c>
      <c r="H13" s="3"/>
    </row>
    <row r="14" spans="1:8" ht="15">
      <c r="A14" s="623" t="s">
        <v>449</v>
      </c>
      <c r="B14" s="623"/>
      <c r="C14" s="623"/>
      <c r="D14" s="623"/>
      <c r="E14" s="667" t="s">
        <v>136</v>
      </c>
      <c r="F14" s="668"/>
      <c r="G14" s="623"/>
      <c r="H14" s="623"/>
    </row>
    <row r="15" spans="1:8" ht="15">
      <c r="A15" s="623" t="s">
        <v>450</v>
      </c>
      <c r="B15" s="623"/>
      <c r="C15" s="623"/>
      <c r="D15" s="623"/>
      <c r="E15" s="669"/>
      <c r="F15" s="670"/>
      <c r="G15" s="623"/>
      <c r="H15" s="623"/>
    </row>
    <row r="16" spans="1:8" ht="15">
      <c r="A16" s="671"/>
      <c r="B16" s="671"/>
      <c r="C16" s="671"/>
      <c r="D16" s="671"/>
      <c r="E16" s="671"/>
      <c r="F16" s="671"/>
      <c r="G16" s="671"/>
      <c r="H16" s="671"/>
    </row>
    <row r="17" spans="1:8" ht="31.5">
      <c r="A17" s="659" t="s">
        <v>440</v>
      </c>
      <c r="B17" s="659"/>
      <c r="C17" s="659"/>
      <c r="D17" s="659"/>
      <c r="E17" s="659"/>
      <c r="F17" s="659"/>
      <c r="G17" s="659"/>
      <c r="H17" s="659"/>
    </row>
    <row r="18" spans="1:8" ht="18.75">
      <c r="A18" s="21" t="s">
        <v>2</v>
      </c>
      <c r="B18" s="569" t="s">
        <v>549</v>
      </c>
      <c r="C18" s="569"/>
      <c r="D18" s="569"/>
      <c r="E18" s="21" t="s">
        <v>316</v>
      </c>
      <c r="F18" s="138" t="s">
        <v>441</v>
      </c>
      <c r="G18" s="21">
        <v>45</v>
      </c>
      <c r="H18" s="138" t="s">
        <v>306</v>
      </c>
    </row>
    <row r="19" spans="1:8" ht="18.75">
      <c r="A19" s="21" t="s">
        <v>442</v>
      </c>
      <c r="B19" s="569" t="s">
        <v>313</v>
      </c>
      <c r="C19" s="569"/>
      <c r="D19" s="569"/>
      <c r="E19" s="21" t="s">
        <v>3</v>
      </c>
      <c r="F19" s="604" t="s">
        <v>545</v>
      </c>
      <c r="G19" s="605"/>
      <c r="H19" s="606"/>
    </row>
    <row r="20" spans="1:8" ht="15.75">
      <c r="A20" s="660"/>
      <c r="B20" s="663" t="s">
        <v>443</v>
      </c>
      <c r="C20" s="664"/>
      <c r="D20" s="664"/>
      <c r="E20" s="664"/>
      <c r="F20" s="664"/>
      <c r="G20" s="664"/>
      <c r="H20" s="665"/>
    </row>
    <row r="21" spans="1:8" ht="15">
      <c r="A21" s="661"/>
      <c r="B21" s="631" t="s">
        <v>444</v>
      </c>
      <c r="C21" s="632"/>
      <c r="D21" s="632"/>
      <c r="E21" s="632"/>
      <c r="F21" s="632"/>
      <c r="G21" s="632"/>
      <c r="H21" s="633"/>
    </row>
    <row r="22" spans="1:8" ht="15">
      <c r="A22" s="661"/>
      <c r="B22" s="631" t="s">
        <v>445</v>
      </c>
      <c r="C22" s="632"/>
      <c r="D22" s="632"/>
      <c r="E22" s="632"/>
      <c r="F22" s="632"/>
      <c r="G22" s="632"/>
      <c r="H22" s="633"/>
    </row>
    <row r="23" spans="1:8" ht="15">
      <c r="A23" s="661"/>
      <c r="B23" s="631" t="s">
        <v>446</v>
      </c>
      <c r="C23" s="632"/>
      <c r="D23" s="632"/>
      <c r="E23" s="632"/>
      <c r="F23" s="632"/>
      <c r="G23" s="632"/>
      <c r="H23" s="633"/>
    </row>
    <row r="24" spans="1:8" ht="15">
      <c r="A24" s="662"/>
      <c r="B24" s="631" t="s">
        <v>447</v>
      </c>
      <c r="C24" s="632"/>
      <c r="D24" s="632"/>
      <c r="E24" s="632"/>
      <c r="F24" s="632"/>
      <c r="G24" s="632"/>
      <c r="H24" s="633"/>
    </row>
    <row r="25" spans="1:8" ht="15.75">
      <c r="A25" s="486" t="s">
        <v>0</v>
      </c>
      <c r="B25" s="486"/>
      <c r="C25" s="486" t="s">
        <v>1</v>
      </c>
      <c r="D25" s="486"/>
      <c r="E25" s="502" t="s">
        <v>448</v>
      </c>
      <c r="F25" s="503"/>
      <c r="G25" s="6" t="s">
        <v>3</v>
      </c>
      <c r="H25" s="6" t="s">
        <v>11</v>
      </c>
    </row>
    <row r="26" spans="1:8" ht="21">
      <c r="A26" s="666" t="s">
        <v>171</v>
      </c>
      <c r="B26" s="666"/>
      <c r="C26" s="666" t="s">
        <v>172</v>
      </c>
      <c r="D26" s="666"/>
      <c r="E26" s="631"/>
      <c r="F26" s="633"/>
      <c r="G26" s="3" t="s">
        <v>545</v>
      </c>
      <c r="H26" s="3"/>
    </row>
    <row r="27" spans="1:8" ht="21">
      <c r="A27" s="666" t="s">
        <v>171</v>
      </c>
      <c r="B27" s="666"/>
      <c r="C27" s="666" t="s">
        <v>546</v>
      </c>
      <c r="D27" s="666"/>
      <c r="E27" s="631"/>
      <c r="F27" s="633"/>
      <c r="G27" s="3" t="s">
        <v>545</v>
      </c>
      <c r="H27" s="3"/>
    </row>
    <row r="28" spans="1:8" ht="21">
      <c r="A28" s="666" t="s">
        <v>547</v>
      </c>
      <c r="B28" s="666"/>
      <c r="C28" s="666" t="s">
        <v>548</v>
      </c>
      <c r="D28" s="666"/>
      <c r="E28" s="631"/>
      <c r="F28" s="633"/>
      <c r="G28" s="3" t="s">
        <v>545</v>
      </c>
      <c r="H28" s="3"/>
    </row>
    <row r="29" spans="1:8" ht="21">
      <c r="A29" s="666"/>
      <c r="B29" s="666"/>
      <c r="C29" s="666"/>
      <c r="D29" s="666"/>
      <c r="E29" s="631"/>
      <c r="F29" s="633"/>
      <c r="G29" s="3"/>
      <c r="H29" s="3"/>
    </row>
    <row r="30" spans="1:8" ht="15">
      <c r="A30" s="623" t="s">
        <v>449</v>
      </c>
      <c r="B30" s="623"/>
      <c r="C30" s="623"/>
      <c r="D30" s="623"/>
      <c r="E30" s="667" t="s">
        <v>136</v>
      </c>
      <c r="F30" s="668"/>
      <c r="G30" s="623"/>
      <c r="H30" s="623"/>
    </row>
    <row r="31" spans="1:8" ht="15">
      <c r="A31" s="623" t="s">
        <v>450</v>
      </c>
      <c r="B31" s="623"/>
      <c r="C31" s="623"/>
      <c r="D31" s="623"/>
      <c r="E31" s="669"/>
      <c r="F31" s="670"/>
      <c r="G31" s="623"/>
      <c r="H31" s="623"/>
    </row>
    <row r="33" spans="1:8" ht="31.5">
      <c r="A33" s="659" t="s">
        <v>440</v>
      </c>
      <c r="B33" s="659"/>
      <c r="C33" s="659"/>
      <c r="D33" s="659"/>
      <c r="E33" s="659"/>
      <c r="F33" s="659"/>
      <c r="G33" s="659"/>
      <c r="H33" s="659"/>
    </row>
    <row r="34" spans="1:8" ht="18.75">
      <c r="A34" s="21" t="s">
        <v>2</v>
      </c>
      <c r="B34" s="569"/>
      <c r="C34" s="569"/>
      <c r="D34" s="569"/>
      <c r="E34" s="21" t="s">
        <v>316</v>
      </c>
      <c r="F34" s="138" t="s">
        <v>441</v>
      </c>
      <c r="G34" s="21">
        <v>45</v>
      </c>
      <c r="H34" s="138"/>
    </row>
    <row r="35" spans="1:8" ht="18.75">
      <c r="A35" s="21" t="s">
        <v>442</v>
      </c>
      <c r="B35" s="569"/>
      <c r="C35" s="569"/>
      <c r="D35" s="569"/>
      <c r="E35" s="21" t="s">
        <v>3</v>
      </c>
      <c r="F35" s="604"/>
      <c r="G35" s="605"/>
      <c r="H35" s="606"/>
    </row>
    <row r="36" spans="1:8" ht="15.75">
      <c r="A36" s="660"/>
      <c r="B36" s="663" t="s">
        <v>443</v>
      </c>
      <c r="C36" s="664"/>
      <c r="D36" s="664"/>
      <c r="E36" s="664"/>
      <c r="F36" s="664"/>
      <c r="G36" s="664"/>
      <c r="H36" s="665"/>
    </row>
    <row r="37" spans="1:8" ht="15">
      <c r="A37" s="661"/>
      <c r="B37" s="631" t="s">
        <v>444</v>
      </c>
      <c r="C37" s="632"/>
      <c r="D37" s="632"/>
      <c r="E37" s="632"/>
      <c r="F37" s="632"/>
      <c r="G37" s="632"/>
      <c r="H37" s="633"/>
    </row>
    <row r="38" spans="1:8" ht="15">
      <c r="A38" s="661"/>
      <c r="B38" s="631" t="s">
        <v>445</v>
      </c>
      <c r="C38" s="632"/>
      <c r="D38" s="632"/>
      <c r="E38" s="632"/>
      <c r="F38" s="632"/>
      <c r="G38" s="632"/>
      <c r="H38" s="633"/>
    </row>
    <row r="39" spans="1:8" ht="15">
      <c r="A39" s="661"/>
      <c r="B39" s="631" t="s">
        <v>446</v>
      </c>
      <c r="C39" s="632"/>
      <c r="D39" s="632"/>
      <c r="E39" s="632"/>
      <c r="F39" s="632"/>
      <c r="G39" s="632"/>
      <c r="H39" s="633"/>
    </row>
    <row r="40" spans="1:8" ht="15">
      <c r="A40" s="662"/>
      <c r="B40" s="631" t="s">
        <v>447</v>
      </c>
      <c r="C40" s="632"/>
      <c r="D40" s="632"/>
      <c r="E40" s="632"/>
      <c r="F40" s="632"/>
      <c r="G40" s="632"/>
      <c r="H40" s="633"/>
    </row>
    <row r="41" spans="1:8" ht="15.75">
      <c r="A41" s="486" t="s">
        <v>0</v>
      </c>
      <c r="B41" s="486"/>
      <c r="C41" s="486" t="s">
        <v>1</v>
      </c>
      <c r="D41" s="486"/>
      <c r="E41" s="502" t="s">
        <v>448</v>
      </c>
      <c r="F41" s="503"/>
      <c r="G41" s="6" t="s">
        <v>3</v>
      </c>
      <c r="H41" s="6" t="s">
        <v>11</v>
      </c>
    </row>
    <row r="42" spans="1:8" ht="21">
      <c r="A42" s="666"/>
      <c r="B42" s="666"/>
      <c r="C42" s="666"/>
      <c r="D42" s="666"/>
      <c r="E42" s="631"/>
      <c r="F42" s="633"/>
      <c r="G42" s="3"/>
      <c r="H42" s="3"/>
    </row>
    <row r="43" spans="1:8" ht="21">
      <c r="A43" s="666"/>
      <c r="B43" s="666"/>
      <c r="C43" s="666"/>
      <c r="D43" s="666"/>
      <c r="E43" s="631"/>
      <c r="F43" s="633"/>
      <c r="G43" s="3"/>
      <c r="H43" s="3"/>
    </row>
    <row r="44" spans="1:8" ht="21">
      <c r="A44" s="666"/>
      <c r="B44" s="666"/>
      <c r="C44" s="666"/>
      <c r="D44" s="666"/>
      <c r="E44" s="631"/>
      <c r="F44" s="633"/>
      <c r="G44" s="3"/>
      <c r="H44" s="3"/>
    </row>
    <row r="45" spans="1:8" ht="21">
      <c r="A45" s="666"/>
      <c r="B45" s="666"/>
      <c r="C45" s="666"/>
      <c r="D45" s="666"/>
      <c r="E45" s="631"/>
      <c r="F45" s="633"/>
      <c r="G45" s="3"/>
      <c r="H45" s="3"/>
    </row>
    <row r="46" spans="1:8" ht="15">
      <c r="A46" s="623" t="s">
        <v>449</v>
      </c>
      <c r="B46" s="623"/>
      <c r="C46" s="623"/>
      <c r="D46" s="623"/>
      <c r="E46" s="667" t="s">
        <v>136</v>
      </c>
      <c r="F46" s="668"/>
      <c r="G46" s="623"/>
      <c r="H46" s="623"/>
    </row>
    <row r="47" spans="1:8" ht="15">
      <c r="A47" s="623" t="s">
        <v>450</v>
      </c>
      <c r="B47" s="623"/>
      <c r="C47" s="623"/>
      <c r="D47" s="623"/>
      <c r="E47" s="669"/>
      <c r="F47" s="670"/>
      <c r="G47" s="623"/>
      <c r="H47" s="623"/>
    </row>
    <row r="49" spans="1:8" ht="31.5">
      <c r="A49" s="659" t="s">
        <v>440</v>
      </c>
      <c r="B49" s="659"/>
      <c r="C49" s="659"/>
      <c r="D49" s="659"/>
      <c r="E49" s="659"/>
      <c r="F49" s="659"/>
      <c r="G49" s="659"/>
      <c r="H49" s="659"/>
    </row>
    <row r="50" spans="1:8" ht="18.75">
      <c r="A50" s="21" t="s">
        <v>2</v>
      </c>
      <c r="B50" s="569"/>
      <c r="C50" s="569"/>
      <c r="D50" s="569"/>
      <c r="E50" s="21" t="s">
        <v>316</v>
      </c>
      <c r="F50" s="138" t="s">
        <v>441</v>
      </c>
      <c r="G50" s="21">
        <v>45</v>
      </c>
      <c r="H50" s="138"/>
    </row>
    <row r="51" spans="1:8" ht="18.75">
      <c r="A51" s="21" t="s">
        <v>442</v>
      </c>
      <c r="B51" s="569"/>
      <c r="C51" s="569"/>
      <c r="D51" s="569"/>
      <c r="E51" s="21" t="s">
        <v>3</v>
      </c>
      <c r="F51" s="604"/>
      <c r="G51" s="605"/>
      <c r="H51" s="606"/>
    </row>
    <row r="52" spans="1:8" ht="15.75">
      <c r="A52" s="660"/>
      <c r="B52" s="663" t="s">
        <v>443</v>
      </c>
      <c r="C52" s="664"/>
      <c r="D52" s="664"/>
      <c r="E52" s="664"/>
      <c r="F52" s="664"/>
      <c r="G52" s="664"/>
      <c r="H52" s="665"/>
    </row>
    <row r="53" spans="1:8" ht="15">
      <c r="A53" s="661"/>
      <c r="B53" s="631" t="s">
        <v>444</v>
      </c>
      <c r="C53" s="632"/>
      <c r="D53" s="632"/>
      <c r="E53" s="632"/>
      <c r="F53" s="632"/>
      <c r="G53" s="632"/>
      <c r="H53" s="633"/>
    </row>
    <row r="54" spans="1:8" ht="15">
      <c r="A54" s="661"/>
      <c r="B54" s="631" t="s">
        <v>445</v>
      </c>
      <c r="C54" s="632"/>
      <c r="D54" s="632"/>
      <c r="E54" s="632"/>
      <c r="F54" s="632"/>
      <c r="G54" s="632"/>
      <c r="H54" s="633"/>
    </row>
    <row r="55" spans="1:8" ht="15">
      <c r="A55" s="661"/>
      <c r="B55" s="631" t="s">
        <v>446</v>
      </c>
      <c r="C55" s="632"/>
      <c r="D55" s="632"/>
      <c r="E55" s="632"/>
      <c r="F55" s="632"/>
      <c r="G55" s="632"/>
      <c r="H55" s="633"/>
    </row>
    <row r="56" spans="1:8" ht="15">
      <c r="A56" s="662"/>
      <c r="B56" s="631" t="s">
        <v>447</v>
      </c>
      <c r="C56" s="632"/>
      <c r="D56" s="632"/>
      <c r="E56" s="632"/>
      <c r="F56" s="632"/>
      <c r="G56" s="632"/>
      <c r="H56" s="633"/>
    </row>
    <row r="57" spans="1:8" ht="15.75">
      <c r="A57" s="486" t="s">
        <v>0</v>
      </c>
      <c r="B57" s="486"/>
      <c r="C57" s="486" t="s">
        <v>1</v>
      </c>
      <c r="D57" s="486"/>
      <c r="E57" s="502" t="s">
        <v>448</v>
      </c>
      <c r="F57" s="503"/>
      <c r="G57" s="6" t="s">
        <v>3</v>
      </c>
      <c r="H57" s="6" t="s">
        <v>11</v>
      </c>
    </row>
    <row r="58" spans="1:8" ht="21">
      <c r="A58" s="666"/>
      <c r="B58" s="666"/>
      <c r="C58" s="666"/>
      <c r="D58" s="666"/>
      <c r="E58" s="631"/>
      <c r="F58" s="633"/>
      <c r="G58" s="3"/>
      <c r="H58" s="3"/>
    </row>
    <row r="59" spans="1:8" ht="21">
      <c r="A59" s="666"/>
      <c r="B59" s="666"/>
      <c r="C59" s="666"/>
      <c r="D59" s="666"/>
      <c r="E59" s="631"/>
      <c r="F59" s="633"/>
      <c r="G59" s="3"/>
      <c r="H59" s="3"/>
    </row>
    <row r="60" spans="1:8" ht="21">
      <c r="A60" s="666"/>
      <c r="B60" s="666"/>
      <c r="C60" s="666"/>
      <c r="D60" s="666"/>
      <c r="E60" s="631"/>
      <c r="F60" s="633"/>
      <c r="G60" s="3"/>
      <c r="H60" s="3"/>
    </row>
    <row r="61" spans="1:8" ht="21">
      <c r="A61" s="666"/>
      <c r="B61" s="666"/>
      <c r="C61" s="666"/>
      <c r="D61" s="666"/>
      <c r="E61" s="631"/>
      <c r="F61" s="633"/>
      <c r="G61" s="3"/>
      <c r="H61" s="3"/>
    </row>
    <row r="62" spans="1:8" ht="15">
      <c r="A62" s="623" t="s">
        <v>449</v>
      </c>
      <c r="B62" s="623"/>
      <c r="C62" s="623"/>
      <c r="D62" s="623"/>
      <c r="E62" s="667" t="s">
        <v>136</v>
      </c>
      <c r="F62" s="668"/>
      <c r="G62" s="623"/>
      <c r="H62" s="623"/>
    </row>
    <row r="63" spans="1:8" ht="15">
      <c r="A63" s="623" t="s">
        <v>450</v>
      </c>
      <c r="B63" s="623"/>
      <c r="C63" s="623"/>
      <c r="D63" s="623"/>
      <c r="E63" s="669"/>
      <c r="F63" s="670"/>
      <c r="G63" s="623"/>
      <c r="H63" s="623"/>
    </row>
  </sheetData>
  <sheetProtection/>
  <mergeCells count="125">
    <mergeCell ref="A9:B9"/>
    <mergeCell ref="C9:D9"/>
    <mergeCell ref="E9:F9"/>
    <mergeCell ref="A10:B10"/>
    <mergeCell ref="C10:D10"/>
    <mergeCell ref="E10:F10"/>
    <mergeCell ref="A1:H1"/>
    <mergeCell ref="B2:D2"/>
    <mergeCell ref="B3:D3"/>
    <mergeCell ref="F3:H3"/>
    <mergeCell ref="A4:A8"/>
    <mergeCell ref="B4:H4"/>
    <mergeCell ref="B5:H5"/>
    <mergeCell ref="B6:H6"/>
    <mergeCell ref="B7:H7"/>
    <mergeCell ref="B8:H8"/>
    <mergeCell ref="A13:B13"/>
    <mergeCell ref="C13:D13"/>
    <mergeCell ref="E13:F13"/>
    <mergeCell ref="A14:B14"/>
    <mergeCell ref="C14:D14"/>
    <mergeCell ref="E14:F15"/>
    <mergeCell ref="A11:B11"/>
    <mergeCell ref="C11:D11"/>
    <mergeCell ref="E11:F11"/>
    <mergeCell ref="A12:B12"/>
    <mergeCell ref="C12:D12"/>
    <mergeCell ref="E12:F12"/>
    <mergeCell ref="B19:D19"/>
    <mergeCell ref="F19:H19"/>
    <mergeCell ref="A20:A24"/>
    <mergeCell ref="B20:H20"/>
    <mergeCell ref="B21:H21"/>
    <mergeCell ref="B22:H22"/>
    <mergeCell ref="B23:H23"/>
    <mergeCell ref="B24:H24"/>
    <mergeCell ref="G14:H15"/>
    <mergeCell ref="A15:B15"/>
    <mergeCell ref="C15:D15"/>
    <mergeCell ref="A16:H16"/>
    <mergeCell ref="A17:H17"/>
    <mergeCell ref="B18:D18"/>
    <mergeCell ref="A27:B27"/>
    <mergeCell ref="C27:D27"/>
    <mergeCell ref="E27:F27"/>
    <mergeCell ref="A28:B28"/>
    <mergeCell ref="C28:D28"/>
    <mergeCell ref="E28:F28"/>
    <mergeCell ref="A25:B25"/>
    <mergeCell ref="C25:D25"/>
    <mergeCell ref="E25:F25"/>
    <mergeCell ref="A26:B26"/>
    <mergeCell ref="C26:D26"/>
    <mergeCell ref="E26:F26"/>
    <mergeCell ref="G30:H31"/>
    <mergeCell ref="A31:B31"/>
    <mergeCell ref="C31:D31"/>
    <mergeCell ref="A33:H33"/>
    <mergeCell ref="B34:D34"/>
    <mergeCell ref="B35:D35"/>
    <mergeCell ref="F35:H35"/>
    <mergeCell ref="A29:B29"/>
    <mergeCell ref="C29:D29"/>
    <mergeCell ref="E29:F29"/>
    <mergeCell ref="A30:B30"/>
    <mergeCell ref="C30:D30"/>
    <mergeCell ref="E30:F31"/>
    <mergeCell ref="A41:B41"/>
    <mergeCell ref="C41:D41"/>
    <mergeCell ref="E41:F41"/>
    <mergeCell ref="A42:B42"/>
    <mergeCell ref="C42:D42"/>
    <mergeCell ref="E42:F42"/>
    <mergeCell ref="A36:A40"/>
    <mergeCell ref="B36:H36"/>
    <mergeCell ref="B37:H37"/>
    <mergeCell ref="B38:H38"/>
    <mergeCell ref="B39:H39"/>
    <mergeCell ref="B40:H40"/>
    <mergeCell ref="A45:B45"/>
    <mergeCell ref="C45:D45"/>
    <mergeCell ref="E45:F45"/>
    <mergeCell ref="A46:B46"/>
    <mergeCell ref="C46:D46"/>
    <mergeCell ref="E46:F47"/>
    <mergeCell ref="A43:B43"/>
    <mergeCell ref="C43:D43"/>
    <mergeCell ref="E43:F43"/>
    <mergeCell ref="A44:B44"/>
    <mergeCell ref="C44:D44"/>
    <mergeCell ref="E44:F44"/>
    <mergeCell ref="A52:A56"/>
    <mergeCell ref="B52:H52"/>
    <mergeCell ref="B53:H53"/>
    <mergeCell ref="B54:H54"/>
    <mergeCell ref="B55:H55"/>
    <mergeCell ref="B56:H56"/>
    <mergeCell ref="G46:H47"/>
    <mergeCell ref="A47:B47"/>
    <mergeCell ref="C47:D47"/>
    <mergeCell ref="A49:H49"/>
    <mergeCell ref="B50:D50"/>
    <mergeCell ref="B51:D51"/>
    <mergeCell ref="F51:H51"/>
    <mergeCell ref="A59:B59"/>
    <mergeCell ref="C59:D59"/>
    <mergeCell ref="E59:F59"/>
    <mergeCell ref="A60:B60"/>
    <mergeCell ref="C60:D60"/>
    <mergeCell ref="E60:F60"/>
    <mergeCell ref="A57:B57"/>
    <mergeCell ref="C57:D57"/>
    <mergeCell ref="E57:F57"/>
    <mergeCell ref="A58:B58"/>
    <mergeCell ref="C58:D58"/>
    <mergeCell ref="E58:F58"/>
    <mergeCell ref="G62:H63"/>
    <mergeCell ref="A63:B63"/>
    <mergeCell ref="C63:D63"/>
    <mergeCell ref="A61:B61"/>
    <mergeCell ref="C61:D61"/>
    <mergeCell ref="E61:F61"/>
    <mergeCell ref="A62:B62"/>
    <mergeCell ref="C62:D62"/>
    <mergeCell ref="E62:F63"/>
  </mergeCells>
  <printOptions/>
  <pageMargins left="0.7" right="0.7" top="0.75" bottom="0.75" header="0.3" footer="0.3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L42" sqref="L42"/>
    </sheetView>
  </sheetViews>
  <sheetFormatPr defaultColWidth="11.421875" defaultRowHeight="15"/>
  <cols>
    <col min="1" max="4" width="15.7109375" style="1" customWidth="1"/>
    <col min="5" max="6" width="6.421875" style="1" customWidth="1"/>
    <col min="7" max="7" width="7.140625" style="1" customWidth="1"/>
    <col min="8" max="8" width="13.57421875" style="1" customWidth="1"/>
  </cols>
  <sheetData>
    <row r="1" spans="1:8" ht="30" customHeight="1">
      <c r="A1" s="659" t="s">
        <v>440</v>
      </c>
      <c r="B1" s="659"/>
      <c r="C1" s="659"/>
      <c r="D1" s="659"/>
      <c r="E1" s="659"/>
      <c r="F1" s="659"/>
      <c r="G1" s="659"/>
      <c r="H1" s="659"/>
    </row>
    <row r="2" spans="1:8" ht="30" customHeight="1">
      <c r="A2" s="21" t="s">
        <v>2</v>
      </c>
      <c r="B2" s="569"/>
      <c r="C2" s="569"/>
      <c r="D2" s="569"/>
      <c r="E2" s="21" t="s">
        <v>316</v>
      </c>
      <c r="F2" s="138" t="s">
        <v>441</v>
      </c>
      <c r="G2" s="21">
        <v>45</v>
      </c>
      <c r="H2" s="138"/>
    </row>
    <row r="3" spans="1:8" ht="30" customHeight="1">
      <c r="A3" s="21" t="s">
        <v>442</v>
      </c>
      <c r="B3" s="569"/>
      <c r="C3" s="569"/>
      <c r="D3" s="569"/>
      <c r="E3" s="21" t="s">
        <v>3</v>
      </c>
      <c r="F3" s="604"/>
      <c r="G3" s="605"/>
      <c r="H3" s="606"/>
    </row>
    <row r="4" spans="1:8" ht="15.75">
      <c r="A4" s="660"/>
      <c r="B4" s="663" t="s">
        <v>443</v>
      </c>
      <c r="C4" s="664"/>
      <c r="D4" s="664"/>
      <c r="E4" s="664"/>
      <c r="F4" s="664"/>
      <c r="G4" s="664"/>
      <c r="H4" s="665"/>
    </row>
    <row r="5" spans="1:8" ht="15">
      <c r="A5" s="661"/>
      <c r="B5" s="631" t="s">
        <v>444</v>
      </c>
      <c r="C5" s="632"/>
      <c r="D5" s="632"/>
      <c r="E5" s="632"/>
      <c r="F5" s="632"/>
      <c r="G5" s="632"/>
      <c r="H5" s="633"/>
    </row>
    <row r="6" spans="1:8" ht="15">
      <c r="A6" s="661"/>
      <c r="B6" s="631" t="s">
        <v>445</v>
      </c>
      <c r="C6" s="632"/>
      <c r="D6" s="632"/>
      <c r="E6" s="632"/>
      <c r="F6" s="632"/>
      <c r="G6" s="632"/>
      <c r="H6" s="633"/>
    </row>
    <row r="7" spans="1:8" ht="15">
      <c r="A7" s="661"/>
      <c r="B7" s="631" t="s">
        <v>446</v>
      </c>
      <c r="C7" s="632"/>
      <c r="D7" s="632"/>
      <c r="E7" s="632"/>
      <c r="F7" s="632"/>
      <c r="G7" s="632"/>
      <c r="H7" s="633"/>
    </row>
    <row r="8" spans="1:8" ht="15">
      <c r="A8" s="662"/>
      <c r="B8" s="631" t="s">
        <v>447</v>
      </c>
      <c r="C8" s="632"/>
      <c r="D8" s="632"/>
      <c r="E8" s="632"/>
      <c r="F8" s="632"/>
      <c r="G8" s="632"/>
      <c r="H8" s="633"/>
    </row>
    <row r="9" spans="1:8" ht="22.5" customHeight="1">
      <c r="A9" s="486" t="s">
        <v>0</v>
      </c>
      <c r="B9" s="486"/>
      <c r="C9" s="486" t="s">
        <v>1</v>
      </c>
      <c r="D9" s="486"/>
      <c r="E9" s="502" t="s">
        <v>448</v>
      </c>
      <c r="F9" s="503"/>
      <c r="G9" s="6" t="s">
        <v>3</v>
      </c>
      <c r="H9" s="6" t="s">
        <v>11</v>
      </c>
    </row>
    <row r="10" spans="1:8" ht="30" customHeight="1">
      <c r="A10" s="666"/>
      <c r="B10" s="666"/>
      <c r="C10" s="666"/>
      <c r="D10" s="666"/>
      <c r="E10" s="631"/>
      <c r="F10" s="633"/>
      <c r="G10" s="3"/>
      <c r="H10" s="3"/>
    </row>
    <row r="11" spans="1:8" ht="30" customHeight="1">
      <c r="A11" s="666"/>
      <c r="B11" s="666"/>
      <c r="C11" s="666"/>
      <c r="D11" s="666"/>
      <c r="E11" s="631"/>
      <c r="F11" s="633"/>
      <c r="G11" s="3"/>
      <c r="H11" s="3"/>
    </row>
    <row r="12" spans="1:8" ht="30" customHeight="1">
      <c r="A12" s="666"/>
      <c r="B12" s="666"/>
      <c r="C12" s="666"/>
      <c r="D12" s="666"/>
      <c r="E12" s="631"/>
      <c r="F12" s="633"/>
      <c r="G12" s="3"/>
      <c r="H12" s="3"/>
    </row>
    <row r="13" spans="1:8" ht="30" customHeight="1">
      <c r="A13" s="666"/>
      <c r="B13" s="666"/>
      <c r="C13" s="666"/>
      <c r="D13" s="666"/>
      <c r="E13" s="631"/>
      <c r="F13" s="633"/>
      <c r="G13" s="3"/>
      <c r="H13" s="3"/>
    </row>
    <row r="14" spans="1:8" ht="22.5" customHeight="1">
      <c r="A14" s="623" t="s">
        <v>449</v>
      </c>
      <c r="B14" s="623"/>
      <c r="C14" s="623"/>
      <c r="D14" s="623"/>
      <c r="E14" s="667" t="s">
        <v>136</v>
      </c>
      <c r="F14" s="668"/>
      <c r="G14" s="623"/>
      <c r="H14" s="623"/>
    </row>
    <row r="15" spans="1:8" ht="22.5" customHeight="1">
      <c r="A15" s="623" t="s">
        <v>450</v>
      </c>
      <c r="B15" s="623"/>
      <c r="C15" s="623"/>
      <c r="D15" s="623"/>
      <c r="E15" s="669"/>
      <c r="F15" s="670"/>
      <c r="G15" s="623"/>
      <c r="H15" s="623"/>
    </row>
    <row r="16" spans="1:8" ht="60" customHeight="1">
      <c r="A16" s="671"/>
      <c r="B16" s="671"/>
      <c r="C16" s="671"/>
      <c r="D16" s="671"/>
      <c r="E16" s="671"/>
      <c r="F16" s="671"/>
      <c r="G16" s="671"/>
      <c r="H16" s="671"/>
    </row>
    <row r="17" spans="1:8" ht="30" customHeight="1">
      <c r="A17" s="659" t="s">
        <v>440</v>
      </c>
      <c r="B17" s="659"/>
      <c r="C17" s="659"/>
      <c r="D17" s="659"/>
      <c r="E17" s="659"/>
      <c r="F17" s="659"/>
      <c r="G17" s="659"/>
      <c r="H17" s="659"/>
    </row>
    <row r="18" spans="1:8" ht="30" customHeight="1">
      <c r="A18" s="21" t="s">
        <v>2</v>
      </c>
      <c r="B18" s="569"/>
      <c r="C18" s="569"/>
      <c r="D18" s="569"/>
      <c r="E18" s="21" t="s">
        <v>316</v>
      </c>
      <c r="F18" s="138" t="s">
        <v>441</v>
      </c>
      <c r="G18" s="21">
        <v>45</v>
      </c>
      <c r="H18" s="138"/>
    </row>
    <row r="19" spans="1:8" ht="30" customHeight="1">
      <c r="A19" s="21" t="s">
        <v>442</v>
      </c>
      <c r="B19" s="569"/>
      <c r="C19" s="569"/>
      <c r="D19" s="569"/>
      <c r="E19" s="21" t="s">
        <v>3</v>
      </c>
      <c r="F19" s="604"/>
      <c r="G19" s="605"/>
      <c r="H19" s="606"/>
    </row>
    <row r="20" spans="1:8" ht="15.75">
      <c r="A20" s="660"/>
      <c r="B20" s="663" t="s">
        <v>443</v>
      </c>
      <c r="C20" s="664"/>
      <c r="D20" s="664"/>
      <c r="E20" s="664"/>
      <c r="F20" s="664"/>
      <c r="G20" s="664"/>
      <c r="H20" s="665"/>
    </row>
    <row r="21" spans="1:8" ht="15">
      <c r="A21" s="661"/>
      <c r="B21" s="631" t="s">
        <v>444</v>
      </c>
      <c r="C21" s="632"/>
      <c r="D21" s="632"/>
      <c r="E21" s="632"/>
      <c r="F21" s="632"/>
      <c r="G21" s="632"/>
      <c r="H21" s="633"/>
    </row>
    <row r="22" spans="1:8" ht="15">
      <c r="A22" s="661"/>
      <c r="B22" s="631" t="s">
        <v>445</v>
      </c>
      <c r="C22" s="632"/>
      <c r="D22" s="632"/>
      <c r="E22" s="632"/>
      <c r="F22" s="632"/>
      <c r="G22" s="632"/>
      <c r="H22" s="633"/>
    </row>
    <row r="23" spans="1:8" ht="15">
      <c r="A23" s="661"/>
      <c r="B23" s="631" t="s">
        <v>446</v>
      </c>
      <c r="C23" s="632"/>
      <c r="D23" s="632"/>
      <c r="E23" s="632"/>
      <c r="F23" s="632"/>
      <c r="G23" s="632"/>
      <c r="H23" s="633"/>
    </row>
    <row r="24" spans="1:8" ht="15">
      <c r="A24" s="662"/>
      <c r="B24" s="631" t="s">
        <v>447</v>
      </c>
      <c r="C24" s="632"/>
      <c r="D24" s="632"/>
      <c r="E24" s="632"/>
      <c r="F24" s="632"/>
      <c r="G24" s="632"/>
      <c r="H24" s="633"/>
    </row>
    <row r="25" spans="1:8" ht="22.5" customHeight="1">
      <c r="A25" s="486" t="s">
        <v>0</v>
      </c>
      <c r="B25" s="486"/>
      <c r="C25" s="486" t="s">
        <v>1</v>
      </c>
      <c r="D25" s="486"/>
      <c r="E25" s="502" t="s">
        <v>448</v>
      </c>
      <c r="F25" s="503"/>
      <c r="G25" s="6" t="s">
        <v>3</v>
      </c>
      <c r="H25" s="6" t="s">
        <v>11</v>
      </c>
    </row>
    <row r="26" spans="1:8" ht="30" customHeight="1">
      <c r="A26" s="666"/>
      <c r="B26" s="666"/>
      <c r="C26" s="666"/>
      <c r="D26" s="666"/>
      <c r="E26" s="631"/>
      <c r="F26" s="633"/>
      <c r="G26" s="3"/>
      <c r="H26" s="3"/>
    </row>
    <row r="27" spans="1:8" ht="30" customHeight="1">
      <c r="A27" s="666"/>
      <c r="B27" s="666"/>
      <c r="C27" s="666"/>
      <c r="D27" s="666"/>
      <c r="E27" s="631"/>
      <c r="F27" s="633"/>
      <c r="G27" s="3"/>
      <c r="H27" s="3"/>
    </row>
    <row r="28" spans="1:8" ht="30" customHeight="1">
      <c r="A28" s="666"/>
      <c r="B28" s="666"/>
      <c r="C28" s="666"/>
      <c r="D28" s="666"/>
      <c r="E28" s="631"/>
      <c r="F28" s="633"/>
      <c r="G28" s="3"/>
      <c r="H28" s="3"/>
    </row>
    <row r="29" spans="1:8" ht="30" customHeight="1">
      <c r="A29" s="666"/>
      <c r="B29" s="666"/>
      <c r="C29" s="666"/>
      <c r="D29" s="666"/>
      <c r="E29" s="631"/>
      <c r="F29" s="633"/>
      <c r="G29" s="3"/>
      <c r="H29" s="3"/>
    </row>
    <row r="30" spans="1:8" ht="22.5" customHeight="1">
      <c r="A30" s="623" t="s">
        <v>449</v>
      </c>
      <c r="B30" s="623"/>
      <c r="C30" s="623"/>
      <c r="D30" s="623"/>
      <c r="E30" s="667" t="s">
        <v>136</v>
      </c>
      <c r="F30" s="668"/>
      <c r="G30" s="623"/>
      <c r="H30" s="623"/>
    </row>
    <row r="31" spans="1:8" ht="22.5" customHeight="1">
      <c r="A31" s="623" t="s">
        <v>450</v>
      </c>
      <c r="B31" s="623"/>
      <c r="C31" s="623"/>
      <c r="D31" s="623"/>
      <c r="E31" s="669"/>
      <c r="F31" s="670"/>
      <c r="G31" s="623"/>
      <c r="H31" s="623"/>
    </row>
  </sheetData>
  <sheetProtection/>
  <mergeCells count="63">
    <mergeCell ref="A1:H1"/>
    <mergeCell ref="B2:D2"/>
    <mergeCell ref="B3:D3"/>
    <mergeCell ref="F3:H3"/>
    <mergeCell ref="A4:A8"/>
    <mergeCell ref="B4:H4"/>
    <mergeCell ref="B5:H5"/>
    <mergeCell ref="B6:H6"/>
    <mergeCell ref="B7:H7"/>
    <mergeCell ref="B8:H8"/>
    <mergeCell ref="A9:B9"/>
    <mergeCell ref="C9:D9"/>
    <mergeCell ref="E9:F9"/>
    <mergeCell ref="A10:B10"/>
    <mergeCell ref="C10:D10"/>
    <mergeCell ref="E10:F10"/>
    <mergeCell ref="A11:B11"/>
    <mergeCell ref="C11:D11"/>
    <mergeCell ref="E11:F11"/>
    <mergeCell ref="A12:B12"/>
    <mergeCell ref="C12:D12"/>
    <mergeCell ref="E12:F12"/>
    <mergeCell ref="B18:D18"/>
    <mergeCell ref="A13:B13"/>
    <mergeCell ref="C13:D13"/>
    <mergeCell ref="E13:F13"/>
    <mergeCell ref="A14:B14"/>
    <mergeCell ref="C14:D14"/>
    <mergeCell ref="E14:F15"/>
    <mergeCell ref="G14:H15"/>
    <mergeCell ref="A15:B15"/>
    <mergeCell ref="C15:D15"/>
    <mergeCell ref="A16:H16"/>
    <mergeCell ref="A17:H17"/>
    <mergeCell ref="B19:D19"/>
    <mergeCell ref="F19:H19"/>
    <mergeCell ref="A20:A24"/>
    <mergeCell ref="B20:H20"/>
    <mergeCell ref="B21:H21"/>
    <mergeCell ref="B22:H22"/>
    <mergeCell ref="B23:H23"/>
    <mergeCell ref="B24:H24"/>
    <mergeCell ref="A25:B25"/>
    <mergeCell ref="C25:D25"/>
    <mergeCell ref="E25:F25"/>
    <mergeCell ref="A26:B26"/>
    <mergeCell ref="C26:D26"/>
    <mergeCell ref="E26:F26"/>
    <mergeCell ref="A27:B27"/>
    <mergeCell ref="C27:D27"/>
    <mergeCell ref="E27:F27"/>
    <mergeCell ref="A28:B28"/>
    <mergeCell ref="C28:D28"/>
    <mergeCell ref="E28:F28"/>
    <mergeCell ref="G30:H31"/>
    <mergeCell ref="A31:B31"/>
    <mergeCell ref="C31:D31"/>
    <mergeCell ref="A29:B29"/>
    <mergeCell ref="C29:D29"/>
    <mergeCell ref="E29:F29"/>
    <mergeCell ref="A30:B30"/>
    <mergeCell ref="C30:D30"/>
    <mergeCell ref="E30:F31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L8" sqref="L8"/>
    </sheetView>
  </sheetViews>
  <sheetFormatPr defaultColWidth="11.421875" defaultRowHeight="15"/>
  <cols>
    <col min="1" max="1" width="14.28125" style="66" customWidth="1"/>
    <col min="2" max="2" width="71.421875" style="67" customWidth="1"/>
  </cols>
  <sheetData>
    <row r="1" spans="1:2" ht="33.75">
      <c r="A1" s="64" t="s">
        <v>316</v>
      </c>
      <c r="B1" s="65" t="s">
        <v>317</v>
      </c>
    </row>
    <row r="2" spans="1:2" ht="33.75">
      <c r="A2" s="64"/>
      <c r="B2" s="65"/>
    </row>
    <row r="3" spans="1:2" ht="33.75">
      <c r="A3" s="64" t="s">
        <v>315</v>
      </c>
      <c r="B3" s="65" t="s">
        <v>318</v>
      </c>
    </row>
    <row r="4" spans="1:2" ht="33.75">
      <c r="A4" s="64" t="s">
        <v>235</v>
      </c>
      <c r="B4" s="65" t="s">
        <v>154</v>
      </c>
    </row>
    <row r="5" spans="1:2" ht="33.75">
      <c r="A5" s="64" t="s">
        <v>319</v>
      </c>
      <c r="B5" s="65" t="s">
        <v>150</v>
      </c>
    </row>
    <row r="6" spans="1:2" ht="33.75">
      <c r="A6" s="64" t="s">
        <v>320</v>
      </c>
      <c r="B6" s="65" t="s">
        <v>321</v>
      </c>
    </row>
    <row r="7" spans="1:2" ht="33.75">
      <c r="A7" s="64" t="s">
        <v>292</v>
      </c>
      <c r="B7" s="65" t="s">
        <v>322</v>
      </c>
    </row>
    <row r="8" spans="1:2" ht="33.75">
      <c r="A8" s="64" t="s">
        <v>323</v>
      </c>
      <c r="B8" s="65" t="s">
        <v>324</v>
      </c>
    </row>
    <row r="9" spans="1:2" ht="33.75">
      <c r="A9" s="64" t="s">
        <v>325</v>
      </c>
      <c r="B9" s="65" t="s">
        <v>326</v>
      </c>
    </row>
    <row r="10" spans="1:2" ht="33.75">
      <c r="A10" s="64" t="s">
        <v>310</v>
      </c>
      <c r="B10" s="65" t="s">
        <v>152</v>
      </c>
    </row>
    <row r="11" spans="1:2" ht="33.75">
      <c r="A11" s="64" t="s">
        <v>300</v>
      </c>
      <c r="B11" s="65" t="s">
        <v>327</v>
      </c>
    </row>
    <row r="12" spans="1:2" ht="33.75">
      <c r="A12" s="64" t="s">
        <v>299</v>
      </c>
      <c r="B12" s="65" t="s">
        <v>328</v>
      </c>
    </row>
    <row r="13" spans="1:2" ht="33.75">
      <c r="A13" s="64" t="s">
        <v>304</v>
      </c>
      <c r="B13" s="65" t="s">
        <v>140</v>
      </c>
    </row>
    <row r="14" spans="1:2" ht="33.75">
      <c r="A14" s="64" t="s">
        <v>306</v>
      </c>
      <c r="B14" s="65" t="s">
        <v>156</v>
      </c>
    </row>
    <row r="15" spans="1:2" ht="33.75">
      <c r="A15" s="64" t="s">
        <v>329</v>
      </c>
      <c r="B15" s="65" t="s">
        <v>153</v>
      </c>
    </row>
    <row r="16" spans="1:2" ht="33.75">
      <c r="A16" s="64" t="s">
        <v>330</v>
      </c>
      <c r="B16" s="65" t="s">
        <v>331</v>
      </c>
    </row>
    <row r="17" ht="33.75">
      <c r="B17" s="67" t="s">
        <v>332</v>
      </c>
    </row>
    <row r="18" ht="33.75">
      <c r="B18" s="67" t="s">
        <v>333</v>
      </c>
    </row>
    <row r="19" ht="33.75">
      <c r="B19" s="67" t="s">
        <v>334</v>
      </c>
    </row>
    <row r="20" ht="33.75">
      <c r="B20" s="67" t="s">
        <v>335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5">
      <selection activeCell="O18" sqref="O18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6" width="8.28125" style="1" customWidth="1"/>
    <col min="7" max="7" width="17.140625" style="1" customWidth="1"/>
    <col min="8" max="8" width="15.7109375" style="1" customWidth="1"/>
    <col min="9" max="9" width="9.28125" style="141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596"/>
      <c r="B1" s="597"/>
      <c r="C1" s="600" t="s">
        <v>14</v>
      </c>
      <c r="D1" s="601"/>
      <c r="E1" s="601"/>
      <c r="F1" s="601"/>
      <c r="G1" s="601"/>
      <c r="H1" s="601"/>
      <c r="I1" s="601"/>
      <c r="J1" s="601"/>
      <c r="K1" s="601"/>
      <c r="L1" s="602"/>
    </row>
    <row r="2" spans="1:12" ht="37.5" customHeight="1">
      <c r="A2" s="598"/>
      <c r="B2" s="599"/>
      <c r="C2" s="603" t="s">
        <v>280</v>
      </c>
      <c r="D2" s="603"/>
      <c r="E2" s="472">
        <v>3</v>
      </c>
      <c r="F2" s="473" t="s">
        <v>512</v>
      </c>
      <c r="G2" s="471" t="s">
        <v>120</v>
      </c>
      <c r="H2" s="471" t="s">
        <v>232</v>
      </c>
      <c r="I2" s="603" t="s">
        <v>723</v>
      </c>
      <c r="J2" s="603"/>
      <c r="K2" s="603"/>
      <c r="L2" s="603"/>
    </row>
    <row r="3" spans="1:12" s="10" customFormat="1" ht="21">
      <c r="A3" s="595" t="s">
        <v>19</v>
      </c>
      <c r="B3" s="595"/>
      <c r="C3" s="477" t="s">
        <v>230</v>
      </c>
      <c r="D3" s="607" t="s">
        <v>226</v>
      </c>
      <c r="E3" s="608"/>
      <c r="F3" s="608"/>
      <c r="G3" s="474">
        <v>45261</v>
      </c>
      <c r="H3" s="21">
        <f>SUM('TIREUR 10 M'!P2)</f>
        <v>2023</v>
      </c>
      <c r="I3" s="604" t="s">
        <v>278</v>
      </c>
      <c r="J3" s="605"/>
      <c r="K3" s="605"/>
      <c r="L3" s="606"/>
    </row>
    <row r="4" spans="1:12" s="7" customFormat="1" ht="47.25">
      <c r="A4" s="18"/>
      <c r="B4" s="19" t="s">
        <v>0</v>
      </c>
      <c r="C4" s="19" t="s">
        <v>1</v>
      </c>
      <c r="D4" s="19" t="s">
        <v>2</v>
      </c>
      <c r="E4" s="19" t="s">
        <v>3</v>
      </c>
      <c r="F4" s="19" t="s">
        <v>279</v>
      </c>
      <c r="G4" s="19" t="s">
        <v>122</v>
      </c>
      <c r="H4" s="19" t="s">
        <v>121</v>
      </c>
      <c r="I4" s="611" t="s">
        <v>280</v>
      </c>
      <c r="J4" s="612"/>
      <c r="K4" s="613" t="s">
        <v>12</v>
      </c>
      <c r="L4" s="614"/>
    </row>
    <row r="5" spans="1:12" s="7" customFormat="1" ht="22.5" customHeight="1">
      <c r="A5" s="16">
        <v>1</v>
      </c>
      <c r="B5" s="40" t="s">
        <v>381</v>
      </c>
      <c r="C5" s="41" t="s">
        <v>288</v>
      </c>
      <c r="D5" s="42" t="str">
        <f>'[3]2 crit.10m'!$K$4</f>
        <v>020</v>
      </c>
      <c r="E5" s="43" t="s">
        <v>250</v>
      </c>
      <c r="F5" s="59" t="s">
        <v>725</v>
      </c>
      <c r="G5" s="296"/>
      <c r="H5" s="296"/>
      <c r="I5" s="593"/>
      <c r="J5" s="594"/>
      <c r="K5" s="609"/>
      <c r="L5" s="610"/>
    </row>
    <row r="6" spans="1:12" ht="22.5" customHeight="1">
      <c r="A6" s="16">
        <v>2</v>
      </c>
      <c r="B6" s="40" t="s">
        <v>688</v>
      </c>
      <c r="C6" s="41" t="s">
        <v>601</v>
      </c>
      <c r="D6" s="42" t="s">
        <v>323</v>
      </c>
      <c r="E6" s="43" t="s">
        <v>250</v>
      </c>
      <c r="F6" s="59" t="s">
        <v>725</v>
      </c>
      <c r="G6" s="296"/>
      <c r="H6" s="296"/>
      <c r="I6" s="593"/>
      <c r="J6" s="594"/>
      <c r="K6" s="609"/>
      <c r="L6" s="610"/>
    </row>
    <row r="7" spans="1:12" ht="22.5" customHeight="1">
      <c r="A7" s="16">
        <v>3</v>
      </c>
      <c r="B7" s="90" t="s">
        <v>394</v>
      </c>
      <c r="C7" s="91" t="s">
        <v>699</v>
      </c>
      <c r="D7" s="92" t="s">
        <v>300</v>
      </c>
      <c r="E7" s="93" t="s">
        <v>250</v>
      </c>
      <c r="F7" s="59" t="s">
        <v>725</v>
      </c>
      <c r="G7" s="296"/>
      <c r="H7" s="296"/>
      <c r="I7" s="593"/>
      <c r="J7" s="594"/>
      <c r="K7" s="609"/>
      <c r="L7" s="610"/>
    </row>
    <row r="8" spans="1:12" ht="22.5" customHeight="1">
      <c r="A8" s="16">
        <v>4</v>
      </c>
      <c r="B8" s="41" t="s">
        <v>467</v>
      </c>
      <c r="C8" s="41" t="s">
        <v>468</v>
      </c>
      <c r="D8" s="42" t="s">
        <v>299</v>
      </c>
      <c r="E8" s="43" t="s">
        <v>259</v>
      </c>
      <c r="F8" s="59" t="s">
        <v>725</v>
      </c>
      <c r="G8" s="296"/>
      <c r="H8" s="296"/>
      <c r="I8" s="593"/>
      <c r="J8" s="594"/>
      <c r="K8" s="609"/>
      <c r="L8" s="610"/>
    </row>
    <row r="9" spans="1:12" ht="22.5" customHeight="1">
      <c r="A9" s="16">
        <v>5</v>
      </c>
      <c r="B9" s="109" t="s">
        <v>390</v>
      </c>
      <c r="C9" s="41" t="s">
        <v>354</v>
      </c>
      <c r="D9" s="42" t="s">
        <v>299</v>
      </c>
      <c r="E9" s="43" t="s">
        <v>259</v>
      </c>
      <c r="F9" s="59" t="s">
        <v>725</v>
      </c>
      <c r="G9" s="296"/>
      <c r="H9" s="296"/>
      <c r="I9" s="615"/>
      <c r="J9" s="616"/>
      <c r="K9" s="609"/>
      <c r="L9" s="610"/>
    </row>
    <row r="10" spans="1:12" ht="22.5" customHeight="1">
      <c r="A10" s="16">
        <v>6</v>
      </c>
      <c r="B10" s="68" t="s">
        <v>477</v>
      </c>
      <c r="C10" s="69" t="s">
        <v>478</v>
      </c>
      <c r="D10" s="70" t="s">
        <v>310</v>
      </c>
      <c r="E10" s="69" t="s">
        <v>437</v>
      </c>
      <c r="F10" s="59" t="s">
        <v>725</v>
      </c>
      <c r="G10" s="296"/>
      <c r="H10" s="296"/>
      <c r="I10" s="593"/>
      <c r="J10" s="594"/>
      <c r="K10" s="609"/>
      <c r="L10" s="610"/>
    </row>
    <row r="11" spans="1:12" ht="22.5" customHeight="1">
      <c r="A11" s="16">
        <v>7</v>
      </c>
      <c r="B11" s="308" t="s">
        <v>374</v>
      </c>
      <c r="C11" s="309" t="s">
        <v>267</v>
      </c>
      <c r="D11" s="311" t="s">
        <v>299</v>
      </c>
      <c r="E11" s="435" t="s">
        <v>250</v>
      </c>
      <c r="F11" s="59" t="s">
        <v>725</v>
      </c>
      <c r="G11" s="296"/>
      <c r="H11" s="296"/>
      <c r="I11" s="593"/>
      <c r="J11" s="594"/>
      <c r="K11" s="609"/>
      <c r="L11" s="610"/>
    </row>
    <row r="12" spans="1:12" ht="22.5" customHeight="1">
      <c r="A12" s="16">
        <v>8</v>
      </c>
      <c r="B12" s="232" t="s">
        <v>685</v>
      </c>
      <c r="C12" s="110" t="s">
        <v>354</v>
      </c>
      <c r="D12" s="233" t="s">
        <v>330</v>
      </c>
      <c r="E12" s="234" t="s">
        <v>254</v>
      </c>
      <c r="F12" s="59" t="s">
        <v>726</v>
      </c>
      <c r="G12" s="296"/>
      <c r="H12" s="296"/>
      <c r="I12" s="593"/>
      <c r="J12" s="594"/>
      <c r="K12" s="609"/>
      <c r="L12" s="610"/>
    </row>
    <row r="13" spans="1:12" ht="22.5" customHeight="1">
      <c r="A13" s="16">
        <v>9</v>
      </c>
      <c r="B13" s="232" t="s">
        <v>378</v>
      </c>
      <c r="C13" s="110" t="s">
        <v>379</v>
      </c>
      <c r="D13" s="233" t="s">
        <v>330</v>
      </c>
      <c r="E13" s="234" t="s">
        <v>254</v>
      </c>
      <c r="F13" s="59" t="s">
        <v>726</v>
      </c>
      <c r="G13" s="296"/>
      <c r="H13" s="296"/>
      <c r="I13" s="593"/>
      <c r="J13" s="594"/>
      <c r="K13" s="609"/>
      <c r="L13" s="610"/>
    </row>
    <row r="14" spans="1:12" ht="22.5" customHeight="1">
      <c r="A14" s="16">
        <v>10</v>
      </c>
      <c r="B14" s="110" t="s">
        <v>483</v>
      </c>
      <c r="C14" s="110" t="s">
        <v>338</v>
      </c>
      <c r="D14" s="233" t="s">
        <v>299</v>
      </c>
      <c r="E14" s="234" t="s">
        <v>250</v>
      </c>
      <c r="F14" s="59" t="s">
        <v>726</v>
      </c>
      <c r="G14" s="296"/>
      <c r="H14" s="296"/>
      <c r="I14" s="593"/>
      <c r="J14" s="594"/>
      <c r="K14" s="609"/>
      <c r="L14" s="610"/>
    </row>
    <row r="15" spans="1:12" ht="22.5" customHeight="1">
      <c r="A15" s="16">
        <v>11</v>
      </c>
      <c r="B15" s="232" t="s">
        <v>571</v>
      </c>
      <c r="C15" s="110" t="s">
        <v>572</v>
      </c>
      <c r="D15" s="233" t="s">
        <v>299</v>
      </c>
      <c r="E15" s="234" t="s">
        <v>437</v>
      </c>
      <c r="F15" s="59" t="s">
        <v>726</v>
      </c>
      <c r="G15" s="296"/>
      <c r="H15" s="296"/>
      <c r="I15" s="593"/>
      <c r="J15" s="594"/>
      <c r="K15" s="609"/>
      <c r="L15" s="610"/>
    </row>
    <row r="16" spans="1:12" ht="22.5" customHeight="1">
      <c r="A16" s="16">
        <v>12</v>
      </c>
      <c r="B16" s="235" t="s">
        <v>281</v>
      </c>
      <c r="C16" s="117" t="s">
        <v>309</v>
      </c>
      <c r="D16" s="236" t="s">
        <v>310</v>
      </c>
      <c r="E16" s="117" t="s">
        <v>435</v>
      </c>
      <c r="F16" s="59" t="s">
        <v>726</v>
      </c>
      <c r="G16" s="296"/>
      <c r="H16" s="296"/>
      <c r="I16" s="593"/>
      <c r="J16" s="594"/>
      <c r="K16" s="609"/>
      <c r="L16" s="610"/>
    </row>
    <row r="17" spans="1:12" ht="22.5" customHeight="1">
      <c r="A17" s="16">
        <v>13</v>
      </c>
      <c r="B17" s="235" t="s">
        <v>289</v>
      </c>
      <c r="C17" s="117" t="s">
        <v>288</v>
      </c>
      <c r="D17" s="236" t="s">
        <v>310</v>
      </c>
      <c r="E17" s="117" t="s">
        <v>250</v>
      </c>
      <c r="F17" s="59" t="s">
        <v>726</v>
      </c>
      <c r="G17" s="296"/>
      <c r="H17" s="296"/>
      <c r="I17" s="593"/>
      <c r="J17" s="594"/>
      <c r="K17" s="609"/>
      <c r="L17" s="610"/>
    </row>
    <row r="18" spans="1:12" ht="22.5" customHeight="1">
      <c r="A18" s="16">
        <v>14</v>
      </c>
      <c r="B18" s="235" t="s">
        <v>285</v>
      </c>
      <c r="C18" s="117" t="s">
        <v>286</v>
      </c>
      <c r="D18" s="236" t="s">
        <v>310</v>
      </c>
      <c r="E18" s="117" t="s">
        <v>259</v>
      </c>
      <c r="F18" s="59" t="s">
        <v>726</v>
      </c>
      <c r="G18" s="296"/>
      <c r="H18" s="296"/>
      <c r="I18" s="593"/>
      <c r="J18" s="594"/>
      <c r="K18" s="609"/>
      <c r="L18" s="610"/>
    </row>
    <row r="19" spans="1:12" ht="22.5" customHeight="1">
      <c r="A19" s="16">
        <v>15</v>
      </c>
      <c r="B19" s="235" t="s">
        <v>311</v>
      </c>
      <c r="C19" s="117" t="s">
        <v>249</v>
      </c>
      <c r="D19" s="236" t="s">
        <v>310</v>
      </c>
      <c r="E19" s="117" t="s">
        <v>254</v>
      </c>
      <c r="F19" s="59" t="s">
        <v>726</v>
      </c>
      <c r="G19" s="296"/>
      <c r="H19" s="296"/>
      <c r="I19" s="593"/>
      <c r="J19" s="594"/>
      <c r="K19" s="609"/>
      <c r="L19" s="610"/>
    </row>
    <row r="20" spans="1:12" ht="22.5" customHeight="1">
      <c r="A20" s="16">
        <v>16</v>
      </c>
      <c r="B20" s="245" t="s">
        <v>413</v>
      </c>
      <c r="C20" s="246" t="s">
        <v>393</v>
      </c>
      <c r="D20" s="247" t="s">
        <v>325</v>
      </c>
      <c r="E20" s="248" t="s">
        <v>254</v>
      </c>
      <c r="F20" s="59" t="s">
        <v>726</v>
      </c>
      <c r="G20" s="296"/>
      <c r="H20" s="296"/>
      <c r="I20" s="593"/>
      <c r="J20" s="594"/>
      <c r="K20" s="609"/>
      <c r="L20" s="610"/>
    </row>
    <row r="21" spans="1:12" ht="22.5" customHeight="1">
      <c r="A21" s="16">
        <v>17</v>
      </c>
      <c r="B21" s="232" t="s">
        <v>401</v>
      </c>
      <c r="C21" s="110" t="s">
        <v>402</v>
      </c>
      <c r="D21" s="233" t="s">
        <v>323</v>
      </c>
      <c r="E21" s="250" t="s">
        <v>254</v>
      </c>
      <c r="F21" s="59" t="s">
        <v>726</v>
      </c>
      <c r="G21" s="296"/>
      <c r="H21" s="296"/>
      <c r="I21" s="593"/>
      <c r="J21" s="594"/>
      <c r="K21" s="609"/>
      <c r="L21" s="610"/>
    </row>
    <row r="22" spans="1:12" ht="22.5" customHeight="1">
      <c r="A22" s="16">
        <v>18</v>
      </c>
      <c r="B22" s="232" t="s">
        <v>624</v>
      </c>
      <c r="C22" s="110" t="s">
        <v>625</v>
      </c>
      <c r="D22" s="233" t="s">
        <v>320</v>
      </c>
      <c r="E22" s="234" t="s">
        <v>515</v>
      </c>
      <c r="F22" s="59" t="s">
        <v>726</v>
      </c>
      <c r="G22" s="296"/>
      <c r="H22" s="296"/>
      <c r="I22" s="593"/>
      <c r="J22" s="594"/>
      <c r="K22" s="609"/>
      <c r="L22" s="610"/>
    </row>
    <row r="23" spans="1:12" ht="22.5" customHeight="1">
      <c r="A23" s="16">
        <v>19</v>
      </c>
      <c r="B23" s="254" t="s">
        <v>245</v>
      </c>
      <c r="C23" s="255" t="s">
        <v>410</v>
      </c>
      <c r="D23" s="256" t="s">
        <v>235</v>
      </c>
      <c r="E23" s="255" t="s">
        <v>259</v>
      </c>
      <c r="F23" s="59" t="s">
        <v>726</v>
      </c>
      <c r="G23" s="296"/>
      <c r="H23" s="296"/>
      <c r="I23" s="593"/>
      <c r="J23" s="594"/>
      <c r="K23" s="609"/>
      <c r="L23" s="610"/>
    </row>
    <row r="24" spans="1:12" ht="22.5" customHeight="1">
      <c r="A24" s="16">
        <v>20</v>
      </c>
      <c r="B24" s="114"/>
      <c r="C24" s="109"/>
      <c r="D24" s="111"/>
      <c r="E24" s="109"/>
      <c r="F24" s="59"/>
      <c r="G24" s="296"/>
      <c r="H24" s="296"/>
      <c r="I24" s="593"/>
      <c r="J24" s="594"/>
      <c r="K24" s="617"/>
      <c r="L24" s="617"/>
    </row>
  </sheetData>
  <sheetProtection/>
  <mergeCells count="49">
    <mergeCell ref="K22:L22"/>
    <mergeCell ref="K23:L23"/>
    <mergeCell ref="K24:L24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9:L9"/>
    <mergeCell ref="K10:L10"/>
    <mergeCell ref="K11:L11"/>
    <mergeCell ref="K12:L12"/>
    <mergeCell ref="I4:J4"/>
    <mergeCell ref="K4:L4"/>
    <mergeCell ref="K5:L5"/>
    <mergeCell ref="K6:L6"/>
    <mergeCell ref="K7:L7"/>
    <mergeCell ref="K8:L8"/>
    <mergeCell ref="I5:J5"/>
    <mergeCell ref="I6:J6"/>
    <mergeCell ref="I7:J7"/>
    <mergeCell ref="I8:J8"/>
    <mergeCell ref="I9:J9"/>
    <mergeCell ref="I10:J10"/>
    <mergeCell ref="A3:B3"/>
    <mergeCell ref="A1:B2"/>
    <mergeCell ref="C1:L1"/>
    <mergeCell ref="I2:L2"/>
    <mergeCell ref="I3:L3"/>
    <mergeCell ref="C2:D2"/>
    <mergeCell ref="D3:F3"/>
    <mergeCell ref="I11:J11"/>
    <mergeCell ref="I12:J12"/>
    <mergeCell ref="I13:J13"/>
    <mergeCell ref="I14:J14"/>
    <mergeCell ref="I15:J15"/>
    <mergeCell ref="I21:J21"/>
    <mergeCell ref="I22:J22"/>
    <mergeCell ref="I23:J23"/>
    <mergeCell ref="I24:J24"/>
    <mergeCell ref="I16:J16"/>
    <mergeCell ref="I17:J17"/>
    <mergeCell ref="I18:J18"/>
    <mergeCell ref="I19:J19"/>
    <mergeCell ref="I20:J20"/>
  </mergeCells>
  <dataValidations count="2">
    <dataValidation type="list" operator="equal" allowBlank="1" sqref="E5:E19 E21:E22">
      <formula1>"CG,Je,Da,Pro,Hon,Exc"</formula1>
    </dataValidation>
    <dataValidation type="list" operator="equal" allowBlank="1" sqref="E24">
      <formula1>"DPro,DHon,DExc,D3,HPro,HHon,HExc"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5">
      <selection activeCell="F24" sqref="F24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6" width="8.28125" style="1" customWidth="1"/>
    <col min="7" max="8" width="17.14062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596"/>
      <c r="B1" s="597"/>
      <c r="C1" s="600" t="s">
        <v>14</v>
      </c>
      <c r="D1" s="601"/>
      <c r="E1" s="601"/>
      <c r="F1" s="601"/>
      <c r="G1" s="601"/>
      <c r="H1" s="601"/>
      <c r="I1" s="601"/>
      <c r="J1" s="601"/>
      <c r="K1" s="601"/>
      <c r="L1" s="602"/>
    </row>
    <row r="2" spans="1:12" ht="37.5" customHeight="1">
      <c r="A2" s="598"/>
      <c r="B2" s="599"/>
      <c r="C2" s="603" t="s">
        <v>280</v>
      </c>
      <c r="D2" s="603"/>
      <c r="E2" s="472">
        <v>3</v>
      </c>
      <c r="F2" s="473" t="s">
        <v>512</v>
      </c>
      <c r="G2" s="471" t="s">
        <v>120</v>
      </c>
      <c r="H2" s="471" t="s">
        <v>232</v>
      </c>
      <c r="I2" s="603" t="s">
        <v>723</v>
      </c>
      <c r="J2" s="603"/>
      <c r="K2" s="603"/>
      <c r="L2" s="603"/>
    </row>
    <row r="3" spans="1:12" s="10" customFormat="1" ht="21">
      <c r="A3" s="595" t="s">
        <v>491</v>
      </c>
      <c r="B3" s="595"/>
      <c r="C3" s="477" t="s">
        <v>231</v>
      </c>
      <c r="D3" s="621" t="s">
        <v>226</v>
      </c>
      <c r="E3" s="621"/>
      <c r="F3" s="621"/>
      <c r="G3" s="475">
        <v>45261</v>
      </c>
      <c r="H3" s="21">
        <f>SUM('SERIE 1'!H3)</f>
        <v>2023</v>
      </c>
      <c r="I3" s="604" t="s">
        <v>278</v>
      </c>
      <c r="J3" s="605"/>
      <c r="K3" s="605"/>
      <c r="L3" s="606"/>
    </row>
    <row r="4" spans="1:12" s="10" customFormat="1" ht="31.5">
      <c r="A4" s="18"/>
      <c r="B4" s="19" t="s">
        <v>0</v>
      </c>
      <c r="C4" s="19" t="s">
        <v>1</v>
      </c>
      <c r="D4" s="19" t="s">
        <v>2</v>
      </c>
      <c r="E4" s="19" t="s">
        <v>3</v>
      </c>
      <c r="F4" s="19" t="s">
        <v>279</v>
      </c>
      <c r="G4" s="19" t="s">
        <v>122</v>
      </c>
      <c r="H4" s="19" t="s">
        <v>121</v>
      </c>
      <c r="I4" s="611" t="s">
        <v>280</v>
      </c>
      <c r="J4" s="612"/>
      <c r="K4" s="613" t="s">
        <v>12</v>
      </c>
      <c r="L4" s="614"/>
    </row>
    <row r="5" spans="1:12" s="4" customFormat="1" ht="22.5" customHeight="1">
      <c r="A5" s="16">
        <v>1</v>
      </c>
      <c r="B5" s="61" t="s">
        <v>208</v>
      </c>
      <c r="C5" s="38" t="s">
        <v>272</v>
      </c>
      <c r="D5" s="46" t="s">
        <v>235</v>
      </c>
      <c r="E5" s="38" t="s">
        <v>254</v>
      </c>
      <c r="F5" s="59" t="s">
        <v>725</v>
      </c>
      <c r="G5" s="303"/>
      <c r="H5" s="296"/>
      <c r="I5" s="615"/>
      <c r="J5" s="616"/>
      <c r="K5" s="526"/>
      <c r="L5" s="622"/>
    </row>
    <row r="6" spans="1:12" s="4" customFormat="1" ht="22.5" customHeight="1">
      <c r="A6" s="16">
        <v>2</v>
      </c>
      <c r="B6" s="40" t="s">
        <v>371</v>
      </c>
      <c r="C6" s="41" t="s">
        <v>372</v>
      </c>
      <c r="D6" s="42" t="s">
        <v>299</v>
      </c>
      <c r="E6" s="43" t="s">
        <v>250</v>
      </c>
      <c r="F6" s="59" t="s">
        <v>725</v>
      </c>
      <c r="G6" s="303"/>
      <c r="H6" s="296"/>
      <c r="I6" s="593"/>
      <c r="J6" s="594"/>
      <c r="K6" s="526"/>
      <c r="L6" s="622"/>
    </row>
    <row r="7" spans="1:12" ht="22.5" customHeight="1">
      <c r="A7" s="16">
        <v>3</v>
      </c>
      <c r="B7" s="410" t="s">
        <v>691</v>
      </c>
      <c r="C7" s="411" t="s">
        <v>692</v>
      </c>
      <c r="D7" s="412" t="s">
        <v>299</v>
      </c>
      <c r="E7" s="319" t="s">
        <v>254</v>
      </c>
      <c r="F7" s="59" t="s">
        <v>725</v>
      </c>
      <c r="G7" s="303"/>
      <c r="H7" s="296"/>
      <c r="I7" s="593"/>
      <c r="J7" s="594"/>
      <c r="K7" s="526"/>
      <c r="L7" s="622"/>
    </row>
    <row r="8" spans="1:12" ht="22.5" customHeight="1">
      <c r="A8" s="16">
        <v>4</v>
      </c>
      <c r="B8" s="448"/>
      <c r="C8" s="449"/>
      <c r="D8" s="450"/>
      <c r="E8" s="451"/>
      <c r="F8" s="59"/>
      <c r="G8" s="303"/>
      <c r="H8" s="296"/>
      <c r="I8" s="593"/>
      <c r="J8" s="594"/>
      <c r="K8" s="526"/>
      <c r="L8" s="622"/>
    </row>
    <row r="9" spans="1:12" ht="22.5" customHeight="1">
      <c r="A9" s="16">
        <v>5</v>
      </c>
      <c r="B9" s="113"/>
      <c r="C9" s="115"/>
      <c r="D9" s="116"/>
      <c r="E9" s="115"/>
      <c r="F9" s="59"/>
      <c r="G9" s="303"/>
      <c r="H9" s="296"/>
      <c r="I9" s="593"/>
      <c r="J9" s="594"/>
      <c r="K9" s="526"/>
      <c r="L9" s="622"/>
    </row>
    <row r="10" spans="1:12" ht="22.5" customHeight="1">
      <c r="A10" s="16">
        <v>6</v>
      </c>
      <c r="B10" s="113"/>
      <c r="C10" s="115"/>
      <c r="D10" s="116"/>
      <c r="E10" s="115"/>
      <c r="F10" s="59"/>
      <c r="G10" s="303"/>
      <c r="H10" s="296"/>
      <c r="I10" s="593"/>
      <c r="J10" s="594"/>
      <c r="K10" s="526"/>
      <c r="L10" s="622"/>
    </row>
    <row r="11" spans="1:12" ht="22.5" customHeight="1">
      <c r="A11" s="16">
        <v>7</v>
      </c>
      <c r="B11" s="113"/>
      <c r="C11" s="115"/>
      <c r="D11" s="116"/>
      <c r="E11" s="115"/>
      <c r="F11" s="59"/>
      <c r="G11" s="303"/>
      <c r="H11" s="296"/>
      <c r="I11" s="593"/>
      <c r="J11" s="594"/>
      <c r="K11" s="526"/>
      <c r="L11" s="622"/>
    </row>
    <row r="12" spans="1:12" ht="22.5" customHeight="1">
      <c r="A12" s="16">
        <v>8</v>
      </c>
      <c r="B12" s="113"/>
      <c r="C12" s="115"/>
      <c r="D12" s="116"/>
      <c r="E12" s="115"/>
      <c r="F12" s="59"/>
      <c r="G12" s="303"/>
      <c r="H12" s="296"/>
      <c r="I12" s="593"/>
      <c r="J12" s="594"/>
      <c r="K12" s="526"/>
      <c r="L12" s="622"/>
    </row>
    <row r="13" spans="1:12" ht="22.5" customHeight="1">
      <c r="A13" s="16">
        <v>9</v>
      </c>
      <c r="B13" s="113"/>
      <c r="C13" s="115"/>
      <c r="D13" s="116"/>
      <c r="E13" s="115"/>
      <c r="F13" s="59"/>
      <c r="G13" s="303"/>
      <c r="H13" s="296"/>
      <c r="I13" s="593"/>
      <c r="J13" s="594"/>
      <c r="K13" s="526"/>
      <c r="L13" s="622"/>
    </row>
    <row r="14" spans="1:12" ht="22.5" customHeight="1">
      <c r="A14" s="16">
        <v>10</v>
      </c>
      <c r="B14" s="109"/>
      <c r="C14" s="109"/>
      <c r="D14" s="111"/>
      <c r="E14" s="112"/>
      <c r="F14" s="59"/>
      <c r="G14" s="303"/>
      <c r="H14" s="296"/>
      <c r="I14" s="593"/>
      <c r="J14" s="594"/>
      <c r="K14" s="526"/>
      <c r="L14" s="622"/>
    </row>
    <row r="15" spans="1:12" ht="22.5" customHeight="1">
      <c r="A15" s="16">
        <v>11</v>
      </c>
      <c r="B15" s="109"/>
      <c r="C15" s="109"/>
      <c r="D15" s="111"/>
      <c r="E15" s="112"/>
      <c r="F15" s="59"/>
      <c r="G15" s="303"/>
      <c r="H15" s="296"/>
      <c r="I15" s="593"/>
      <c r="J15" s="594"/>
      <c r="K15" s="526"/>
      <c r="L15" s="622"/>
    </row>
    <row r="16" spans="1:12" ht="22.5" customHeight="1">
      <c r="A16" s="16">
        <v>12</v>
      </c>
      <c r="B16" s="114"/>
      <c r="C16" s="109"/>
      <c r="D16" s="111"/>
      <c r="E16" s="112"/>
      <c r="F16" s="59"/>
      <c r="G16" s="303"/>
      <c r="H16" s="296"/>
      <c r="I16" s="593"/>
      <c r="J16" s="594"/>
      <c r="K16" s="526"/>
      <c r="L16" s="622"/>
    </row>
    <row r="17" spans="1:12" ht="22.5" customHeight="1">
      <c r="A17" s="16">
        <v>13</v>
      </c>
      <c r="B17" s="113"/>
      <c r="C17" s="115"/>
      <c r="D17" s="116"/>
      <c r="E17" s="115"/>
      <c r="F17" s="59"/>
      <c r="G17" s="303"/>
      <c r="H17" s="296"/>
      <c r="I17" s="593"/>
      <c r="J17" s="594"/>
      <c r="K17" s="526"/>
      <c r="L17" s="622"/>
    </row>
    <row r="18" spans="1:12" ht="22.5" customHeight="1">
      <c r="A18" s="16">
        <v>14</v>
      </c>
      <c r="B18" s="113"/>
      <c r="C18" s="115"/>
      <c r="D18" s="116"/>
      <c r="E18" s="115"/>
      <c r="F18" s="59"/>
      <c r="G18" s="303"/>
      <c r="H18" s="296"/>
      <c r="I18" s="593"/>
      <c r="J18" s="594"/>
      <c r="K18" s="526"/>
      <c r="L18" s="622"/>
    </row>
    <row r="19" spans="1:12" ht="22.5" customHeight="1">
      <c r="A19" s="16">
        <v>15</v>
      </c>
      <c r="B19" s="114"/>
      <c r="C19" s="109"/>
      <c r="D19" s="111"/>
      <c r="E19" s="452"/>
      <c r="F19" s="59"/>
      <c r="G19" s="303"/>
      <c r="H19" s="296"/>
      <c r="I19" s="593"/>
      <c r="J19" s="594"/>
      <c r="K19" s="526"/>
      <c r="L19" s="622"/>
    </row>
    <row r="20" spans="1:12" ht="22.5" customHeight="1">
      <c r="A20" s="16">
        <v>16</v>
      </c>
      <c r="B20" s="110" t="s">
        <v>348</v>
      </c>
      <c r="C20" s="110" t="s">
        <v>349</v>
      </c>
      <c r="D20" s="233" t="str">
        <f>'[4]4 crit.10m'!$K$4</f>
        <v>274</v>
      </c>
      <c r="E20" s="234" t="s">
        <v>254</v>
      </c>
      <c r="F20" s="180" t="s">
        <v>726</v>
      </c>
      <c r="G20" s="303"/>
      <c r="H20" s="296"/>
      <c r="I20" s="593"/>
      <c r="J20" s="594"/>
      <c r="K20" s="526"/>
      <c r="L20" s="622"/>
    </row>
    <row r="21" spans="1:12" ht="22.5" customHeight="1">
      <c r="A21" s="16">
        <v>17</v>
      </c>
      <c r="B21" s="232" t="s">
        <v>713</v>
      </c>
      <c r="C21" s="110" t="s">
        <v>355</v>
      </c>
      <c r="D21" s="233" t="s">
        <v>323</v>
      </c>
      <c r="E21" s="234" t="s">
        <v>254</v>
      </c>
      <c r="F21" s="180" t="s">
        <v>726</v>
      </c>
      <c r="G21" s="303"/>
      <c r="H21" s="296"/>
      <c r="I21" s="593"/>
      <c r="J21" s="594"/>
      <c r="K21" s="526"/>
      <c r="L21" s="622"/>
    </row>
    <row r="22" spans="1:12" ht="22.5" customHeight="1">
      <c r="A22" s="16">
        <v>18</v>
      </c>
      <c r="B22" s="257" t="s">
        <v>506</v>
      </c>
      <c r="C22" s="258" t="s">
        <v>507</v>
      </c>
      <c r="D22" s="259" t="s">
        <v>323</v>
      </c>
      <c r="E22" s="133" t="s">
        <v>254</v>
      </c>
      <c r="F22" s="180" t="s">
        <v>726</v>
      </c>
      <c r="G22" s="303"/>
      <c r="H22" s="296"/>
      <c r="I22" s="593"/>
      <c r="J22" s="594"/>
      <c r="K22" s="526"/>
      <c r="L22" s="622"/>
    </row>
    <row r="23" spans="1:12" ht="22.5" customHeight="1">
      <c r="A23" s="103">
        <v>19</v>
      </c>
      <c r="B23" s="249" t="s">
        <v>715</v>
      </c>
      <c r="C23" s="250" t="s">
        <v>266</v>
      </c>
      <c r="D23" s="251" t="s">
        <v>323</v>
      </c>
      <c r="E23" s="250" t="s">
        <v>254</v>
      </c>
      <c r="F23" s="180" t="s">
        <v>726</v>
      </c>
      <c r="G23" s="304"/>
      <c r="H23" s="297"/>
      <c r="I23" s="618"/>
      <c r="J23" s="619"/>
      <c r="K23" s="526"/>
      <c r="L23" s="622"/>
    </row>
    <row r="24" spans="1:12" ht="22.5" customHeight="1">
      <c r="A24" s="16">
        <v>20</v>
      </c>
      <c r="B24" s="61"/>
      <c r="C24" s="38"/>
      <c r="D24" s="46"/>
      <c r="E24" s="38"/>
      <c r="F24" s="59"/>
      <c r="G24" s="296"/>
      <c r="H24" s="296"/>
      <c r="I24" s="620"/>
      <c r="J24" s="620"/>
      <c r="K24" s="623"/>
      <c r="L24" s="623"/>
    </row>
  </sheetData>
  <sheetProtection/>
  <mergeCells count="49">
    <mergeCell ref="K15:L15"/>
    <mergeCell ref="K16:L16"/>
    <mergeCell ref="K17:L17"/>
    <mergeCell ref="K18:L18"/>
    <mergeCell ref="K24:L24"/>
    <mergeCell ref="K19:L19"/>
    <mergeCell ref="K20:L20"/>
    <mergeCell ref="K21:L21"/>
    <mergeCell ref="K22:L22"/>
    <mergeCell ref="K23:L23"/>
    <mergeCell ref="K10:L10"/>
    <mergeCell ref="K11:L11"/>
    <mergeCell ref="K12:L12"/>
    <mergeCell ref="K13:L13"/>
    <mergeCell ref="K14:L14"/>
    <mergeCell ref="K5:L5"/>
    <mergeCell ref="K6:L6"/>
    <mergeCell ref="K7:L7"/>
    <mergeCell ref="K8:L8"/>
    <mergeCell ref="K9:L9"/>
    <mergeCell ref="I4:J4"/>
    <mergeCell ref="A3:B3"/>
    <mergeCell ref="A1:B2"/>
    <mergeCell ref="C1:L1"/>
    <mergeCell ref="I2:L2"/>
    <mergeCell ref="K4:L4"/>
    <mergeCell ref="I3:L3"/>
    <mergeCell ref="C2:D2"/>
    <mergeCell ref="D3:F3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</mergeCells>
  <dataValidations count="1">
    <dataValidation type="list" operator="equal" allowBlank="1" sqref="F11:F24 F5:F9 E6:E23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0">
      <selection activeCell="H15" sqref="H15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6" width="8.28125" style="1" customWidth="1"/>
    <col min="7" max="8" width="17.14062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596"/>
      <c r="B1" s="597"/>
      <c r="C1" s="600" t="s">
        <v>14</v>
      </c>
      <c r="D1" s="601"/>
      <c r="E1" s="601"/>
      <c r="F1" s="601"/>
      <c r="G1" s="601"/>
      <c r="H1" s="601"/>
      <c r="I1" s="601"/>
      <c r="J1" s="601"/>
      <c r="K1" s="601"/>
      <c r="L1" s="602"/>
    </row>
    <row r="2" spans="1:12" ht="37.5" customHeight="1">
      <c r="A2" s="598"/>
      <c r="B2" s="599"/>
      <c r="C2" s="603" t="s">
        <v>280</v>
      </c>
      <c r="D2" s="603"/>
      <c r="E2" s="472">
        <v>3</v>
      </c>
      <c r="F2" s="473" t="s">
        <v>512</v>
      </c>
      <c r="G2" s="471" t="s">
        <v>120</v>
      </c>
      <c r="H2" s="471" t="s">
        <v>232</v>
      </c>
      <c r="I2" s="603" t="s">
        <v>723</v>
      </c>
      <c r="J2" s="603"/>
      <c r="K2" s="603"/>
      <c r="L2" s="603"/>
    </row>
    <row r="3" spans="1:12" s="162" customFormat="1" ht="21">
      <c r="A3" s="595" t="s">
        <v>21</v>
      </c>
      <c r="B3" s="595"/>
      <c r="C3" s="477" t="s">
        <v>273</v>
      </c>
      <c r="D3" s="604" t="s">
        <v>7</v>
      </c>
      <c r="E3" s="606"/>
      <c r="F3" s="607">
        <v>45262</v>
      </c>
      <c r="G3" s="606"/>
      <c r="H3" s="21">
        <f>SUM('SERIE 1'!H3)</f>
        <v>2023</v>
      </c>
      <c r="I3" s="604" t="s">
        <v>278</v>
      </c>
      <c r="J3" s="605"/>
      <c r="K3" s="605"/>
      <c r="L3" s="606"/>
    </row>
    <row r="4" spans="1:12" ht="31.5">
      <c r="A4" s="18"/>
      <c r="B4" s="19" t="s">
        <v>0</v>
      </c>
      <c r="C4" s="19" t="s">
        <v>1</v>
      </c>
      <c r="D4" s="19" t="s">
        <v>2</v>
      </c>
      <c r="E4" s="19" t="s">
        <v>3</v>
      </c>
      <c r="F4" s="19" t="s">
        <v>279</v>
      </c>
      <c r="G4" s="19" t="s">
        <v>122</v>
      </c>
      <c r="H4" s="19" t="s">
        <v>121</v>
      </c>
      <c r="I4" s="611" t="s">
        <v>280</v>
      </c>
      <c r="J4" s="612"/>
      <c r="K4" s="613" t="s">
        <v>12</v>
      </c>
      <c r="L4" s="614"/>
    </row>
    <row r="5" spans="1:12" ht="21.75" customHeight="1">
      <c r="A5" s="16">
        <v>1</v>
      </c>
      <c r="B5" s="68" t="s">
        <v>45</v>
      </c>
      <c r="C5" s="69" t="s">
        <v>694</v>
      </c>
      <c r="D5" s="70" t="s">
        <v>310</v>
      </c>
      <c r="E5" s="69" t="s">
        <v>254</v>
      </c>
      <c r="F5" s="225" t="s">
        <v>725</v>
      </c>
      <c r="G5" s="296"/>
      <c r="H5" s="296"/>
      <c r="I5" s="593"/>
      <c r="J5" s="594"/>
      <c r="K5" s="526"/>
      <c r="L5" s="622"/>
    </row>
    <row r="6" spans="1:12" ht="21.75" customHeight="1">
      <c r="A6" s="16">
        <v>2</v>
      </c>
      <c r="B6" s="114"/>
      <c r="C6" s="109"/>
      <c r="D6" s="111"/>
      <c r="E6" s="109"/>
      <c r="F6" s="225"/>
      <c r="G6" s="296"/>
      <c r="H6" s="296"/>
      <c r="I6" s="593"/>
      <c r="J6" s="594"/>
      <c r="K6" s="526"/>
      <c r="L6" s="622"/>
    </row>
    <row r="7" spans="1:12" ht="21.75" customHeight="1">
      <c r="A7" s="16">
        <v>3</v>
      </c>
      <c r="B7" s="113"/>
      <c r="C7" s="115"/>
      <c r="D7" s="116"/>
      <c r="E7" s="115"/>
      <c r="F7" s="225"/>
      <c r="G7" s="296"/>
      <c r="H7" s="296"/>
      <c r="I7" s="593"/>
      <c r="J7" s="594"/>
      <c r="K7" s="526"/>
      <c r="L7" s="622"/>
    </row>
    <row r="8" spans="1:12" ht="21.75" customHeight="1">
      <c r="A8" s="16">
        <v>4</v>
      </c>
      <c r="B8" s="109"/>
      <c r="C8" s="109"/>
      <c r="D8" s="111"/>
      <c r="E8" s="112"/>
      <c r="F8" s="225"/>
      <c r="G8" s="296"/>
      <c r="H8" s="296"/>
      <c r="I8" s="593"/>
      <c r="J8" s="594"/>
      <c r="K8" s="526"/>
      <c r="L8" s="622"/>
    </row>
    <row r="9" spans="1:12" ht="21.75" customHeight="1">
      <c r="A9" s="16">
        <v>5</v>
      </c>
      <c r="B9" s="109"/>
      <c r="C9" s="109"/>
      <c r="D9" s="111"/>
      <c r="E9" s="112"/>
      <c r="F9" s="225"/>
      <c r="G9" s="296"/>
      <c r="H9" s="296"/>
      <c r="I9" s="593"/>
      <c r="J9" s="594"/>
      <c r="K9" s="526"/>
      <c r="L9" s="622"/>
    </row>
    <row r="10" spans="1:12" ht="21.75" customHeight="1">
      <c r="A10" s="16">
        <v>6</v>
      </c>
      <c r="B10" s="114"/>
      <c r="C10" s="109"/>
      <c r="D10" s="111"/>
      <c r="E10" s="112"/>
      <c r="F10" s="225"/>
      <c r="G10" s="296"/>
      <c r="H10" s="296"/>
      <c r="I10" s="593"/>
      <c r="J10" s="594"/>
      <c r="K10" s="526"/>
      <c r="L10" s="622"/>
    </row>
    <row r="11" spans="1:12" ht="21.75" customHeight="1">
      <c r="A11" s="16">
        <v>7</v>
      </c>
      <c r="B11" s="114"/>
      <c r="C11" s="109"/>
      <c r="D11" s="111"/>
      <c r="E11" s="112"/>
      <c r="F11" s="225"/>
      <c r="G11" s="296"/>
      <c r="H11" s="296"/>
      <c r="I11" s="593"/>
      <c r="J11" s="594"/>
      <c r="K11" s="526"/>
      <c r="L11" s="622"/>
    </row>
    <row r="12" spans="1:12" ht="21.75" customHeight="1">
      <c r="A12" s="16">
        <v>8</v>
      </c>
      <c r="B12" s="113"/>
      <c r="C12" s="115"/>
      <c r="D12" s="116"/>
      <c r="E12" s="115"/>
      <c r="F12" s="225"/>
      <c r="G12" s="296"/>
      <c r="H12" s="296"/>
      <c r="I12" s="593"/>
      <c r="J12" s="594"/>
      <c r="K12" s="526"/>
      <c r="L12" s="622"/>
    </row>
    <row r="13" spans="1:12" ht="21.75" customHeight="1">
      <c r="A13" s="16">
        <v>9</v>
      </c>
      <c r="B13" s="113"/>
      <c r="C13" s="115"/>
      <c r="D13" s="116"/>
      <c r="E13" s="115"/>
      <c r="F13" s="225"/>
      <c r="G13" s="152"/>
      <c r="H13" s="152"/>
      <c r="I13" s="593"/>
      <c r="J13" s="594"/>
      <c r="K13" s="526"/>
      <c r="L13" s="622"/>
    </row>
    <row r="14" spans="1:12" ht="21.75" customHeight="1">
      <c r="A14" s="16">
        <v>10</v>
      </c>
      <c r="B14" s="330"/>
      <c r="C14" s="74"/>
      <c r="D14" s="116"/>
      <c r="E14" s="115"/>
      <c r="F14" s="225"/>
      <c r="G14" s="296"/>
      <c r="H14" s="296"/>
      <c r="I14" s="593"/>
      <c r="J14" s="594"/>
      <c r="K14" s="526"/>
      <c r="L14" s="622"/>
    </row>
    <row r="15" spans="1:12" ht="21.75" customHeight="1">
      <c r="A15" s="16">
        <v>11</v>
      </c>
      <c r="B15" s="113"/>
      <c r="C15" s="115"/>
      <c r="D15" s="116"/>
      <c r="E15" s="115"/>
      <c r="F15" s="225"/>
      <c r="G15" s="296"/>
      <c r="H15" s="296"/>
      <c r="I15" s="593"/>
      <c r="J15" s="594"/>
      <c r="K15" s="526"/>
      <c r="L15" s="622"/>
    </row>
    <row r="16" spans="1:12" ht="21.75" customHeight="1">
      <c r="A16" s="16">
        <v>12</v>
      </c>
      <c r="B16" s="113"/>
      <c r="C16" s="115"/>
      <c r="D16" s="116"/>
      <c r="E16" s="115"/>
      <c r="F16" s="225"/>
      <c r="G16" s="296"/>
      <c r="H16" s="296"/>
      <c r="I16" s="593"/>
      <c r="J16" s="594"/>
      <c r="K16" s="526"/>
      <c r="L16" s="622"/>
    </row>
    <row r="17" spans="1:12" ht="21.75" customHeight="1">
      <c r="A17" s="16">
        <v>13</v>
      </c>
      <c r="B17" s="232" t="s">
        <v>255</v>
      </c>
      <c r="C17" s="110" t="s">
        <v>256</v>
      </c>
      <c r="D17" s="233" t="str">
        <f>'[6]1er crit.10m'!$K$4</f>
        <v>276</v>
      </c>
      <c r="E17" s="237" t="s">
        <v>434</v>
      </c>
      <c r="F17" s="225" t="s">
        <v>726</v>
      </c>
      <c r="G17" s="296"/>
      <c r="H17" s="296"/>
      <c r="I17" s="593"/>
      <c r="J17" s="594"/>
      <c r="K17" s="526"/>
      <c r="L17" s="622"/>
    </row>
    <row r="18" spans="1:12" ht="21.75" customHeight="1">
      <c r="A18" s="16">
        <v>14</v>
      </c>
      <c r="B18" s="110" t="s">
        <v>484</v>
      </c>
      <c r="C18" s="110" t="s">
        <v>352</v>
      </c>
      <c r="D18" s="233" t="s">
        <v>299</v>
      </c>
      <c r="E18" s="234" t="s">
        <v>254</v>
      </c>
      <c r="F18" s="225" t="s">
        <v>726</v>
      </c>
      <c r="G18" s="296"/>
      <c r="H18" s="296"/>
      <c r="I18" s="593"/>
      <c r="J18" s="594"/>
      <c r="K18" s="526"/>
      <c r="L18" s="622"/>
    </row>
    <row r="19" spans="1:12" ht="21.75" customHeight="1">
      <c r="A19" s="16">
        <v>15</v>
      </c>
      <c r="B19" s="232" t="s">
        <v>337</v>
      </c>
      <c r="C19" s="110" t="s">
        <v>338</v>
      </c>
      <c r="D19" s="233" t="str">
        <f>'[4]4 crit.10m'!$K$4</f>
        <v>274</v>
      </c>
      <c r="E19" s="234" t="s">
        <v>254</v>
      </c>
      <c r="F19" s="225" t="s">
        <v>726</v>
      </c>
      <c r="G19" s="296"/>
      <c r="H19" s="296"/>
      <c r="I19" s="593"/>
      <c r="J19" s="594"/>
      <c r="K19" s="526"/>
      <c r="L19" s="622"/>
    </row>
    <row r="20" spans="1:12" ht="21.75" customHeight="1">
      <c r="A20" s="16">
        <v>16</v>
      </c>
      <c r="B20" s="110" t="s">
        <v>141</v>
      </c>
      <c r="C20" s="110" t="s">
        <v>344</v>
      </c>
      <c r="D20" s="233" t="str">
        <f>'[4]4 crit.10m'!$K$4</f>
        <v>274</v>
      </c>
      <c r="E20" s="234" t="s">
        <v>259</v>
      </c>
      <c r="F20" s="225" t="s">
        <v>726</v>
      </c>
      <c r="G20" s="296"/>
      <c r="H20" s="296"/>
      <c r="I20" s="593"/>
      <c r="J20" s="594"/>
      <c r="K20" s="526"/>
      <c r="L20" s="622"/>
    </row>
    <row r="21" spans="1:12" ht="21.75" customHeight="1">
      <c r="A21" s="16">
        <v>17</v>
      </c>
      <c r="B21" s="232" t="s">
        <v>399</v>
      </c>
      <c r="C21" s="110" t="s">
        <v>400</v>
      </c>
      <c r="D21" s="233" t="s">
        <v>323</v>
      </c>
      <c r="E21" s="237" t="s">
        <v>250</v>
      </c>
      <c r="F21" s="225" t="s">
        <v>726</v>
      </c>
      <c r="G21" s="296"/>
      <c r="H21" s="296"/>
      <c r="I21" s="593"/>
      <c r="J21" s="594"/>
      <c r="K21" s="526"/>
      <c r="L21" s="622"/>
    </row>
    <row r="22" spans="1:12" ht="21.75" customHeight="1">
      <c r="A22" s="16">
        <v>18</v>
      </c>
      <c r="B22" s="253" t="s">
        <v>365</v>
      </c>
      <c r="C22" s="133" t="s">
        <v>366</v>
      </c>
      <c r="D22" s="252" t="str">
        <f>'[2]1er crit.10m'!$K$4</f>
        <v>002</v>
      </c>
      <c r="E22" s="133" t="s">
        <v>435</v>
      </c>
      <c r="F22" s="225" t="s">
        <v>726</v>
      </c>
      <c r="G22" s="296"/>
      <c r="H22" s="296"/>
      <c r="I22" s="593"/>
      <c r="J22" s="594"/>
      <c r="K22" s="526"/>
      <c r="L22" s="622"/>
    </row>
    <row r="23" spans="1:12" ht="21.75" customHeight="1">
      <c r="A23" s="103">
        <v>19</v>
      </c>
      <c r="B23" s="253" t="s">
        <v>528</v>
      </c>
      <c r="C23" s="133" t="s">
        <v>366</v>
      </c>
      <c r="D23" s="252" t="s">
        <v>315</v>
      </c>
      <c r="E23" s="133" t="s">
        <v>437</v>
      </c>
      <c r="F23" s="226" t="s">
        <v>726</v>
      </c>
      <c r="G23" s="297"/>
      <c r="H23" s="297"/>
      <c r="I23" s="593"/>
      <c r="J23" s="594"/>
      <c r="K23" s="526"/>
      <c r="L23" s="622"/>
    </row>
    <row r="24" spans="1:12" ht="21.75" customHeight="1">
      <c r="A24" s="16">
        <v>20</v>
      </c>
      <c r="B24" s="114"/>
      <c r="C24" s="109"/>
      <c r="D24" s="111"/>
      <c r="E24" s="112"/>
      <c r="F24" s="225"/>
      <c r="G24" s="296"/>
      <c r="H24" s="296"/>
      <c r="I24" s="593"/>
      <c r="J24" s="594"/>
      <c r="K24" s="623"/>
      <c r="L24" s="623"/>
    </row>
  </sheetData>
  <sheetProtection/>
  <mergeCells count="50">
    <mergeCell ref="K23:L23"/>
    <mergeCell ref="K24:L24"/>
    <mergeCell ref="K16:L16"/>
    <mergeCell ref="K17:L17"/>
    <mergeCell ref="K18:L18"/>
    <mergeCell ref="K19:L19"/>
    <mergeCell ref="K20:L20"/>
    <mergeCell ref="K13:L13"/>
    <mergeCell ref="K14:L14"/>
    <mergeCell ref="K15:L15"/>
    <mergeCell ref="K21:L21"/>
    <mergeCell ref="K22:L22"/>
    <mergeCell ref="K8:L8"/>
    <mergeCell ref="K9:L9"/>
    <mergeCell ref="K10:L10"/>
    <mergeCell ref="K11:L11"/>
    <mergeCell ref="K12:L12"/>
    <mergeCell ref="I4:J4"/>
    <mergeCell ref="K4:L4"/>
    <mergeCell ref="K5:L5"/>
    <mergeCell ref="K6:L6"/>
    <mergeCell ref="K7:L7"/>
    <mergeCell ref="I5:J5"/>
    <mergeCell ref="I6:J6"/>
    <mergeCell ref="I7:J7"/>
    <mergeCell ref="A3:B3"/>
    <mergeCell ref="A1:B2"/>
    <mergeCell ref="C1:L1"/>
    <mergeCell ref="I2:L2"/>
    <mergeCell ref="D3:E3"/>
    <mergeCell ref="I3:L3"/>
    <mergeCell ref="C2:D2"/>
    <mergeCell ref="F3:G3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23:J23"/>
    <mergeCell ref="I24:J24"/>
    <mergeCell ref="I18:J18"/>
    <mergeCell ref="I19:J19"/>
    <mergeCell ref="I20:J20"/>
    <mergeCell ref="I21:J21"/>
    <mergeCell ref="I22:J22"/>
  </mergeCells>
  <dataValidations count="2">
    <dataValidation type="list" operator="equal" allowBlank="1" sqref="E24 E5 E7:E21">
      <formula1>"CG,Je,Da,Pro,Hon,Exc"</formula1>
    </dataValidation>
    <dataValidation type="list" operator="equal" allowBlank="1" sqref="E22:E23 E6">
      <formula1>"DPro,DHon,DExc,D3,HPro,HHon,HExc"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C3" sqref="C3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6" width="8.28125" style="1" customWidth="1"/>
    <col min="7" max="8" width="17.14062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596"/>
      <c r="B1" s="597"/>
      <c r="C1" s="600" t="s">
        <v>14</v>
      </c>
      <c r="D1" s="601"/>
      <c r="E1" s="601"/>
      <c r="F1" s="601"/>
      <c r="G1" s="601"/>
      <c r="H1" s="601"/>
      <c r="I1" s="601"/>
      <c r="J1" s="601"/>
      <c r="K1" s="601"/>
      <c r="L1" s="602"/>
    </row>
    <row r="2" spans="1:12" ht="37.5" customHeight="1">
      <c r="A2" s="598"/>
      <c r="B2" s="599"/>
      <c r="C2" s="603" t="s">
        <v>280</v>
      </c>
      <c r="D2" s="603"/>
      <c r="E2" s="472">
        <v>3</v>
      </c>
      <c r="F2" s="473" t="s">
        <v>512</v>
      </c>
      <c r="G2" s="471" t="s">
        <v>120</v>
      </c>
      <c r="H2" s="471" t="s">
        <v>232</v>
      </c>
      <c r="I2" s="603" t="s">
        <v>723</v>
      </c>
      <c r="J2" s="603"/>
      <c r="K2" s="603"/>
      <c r="L2" s="603"/>
    </row>
    <row r="3" spans="1:12" s="162" customFormat="1" ht="21">
      <c r="A3" s="595" t="s">
        <v>491</v>
      </c>
      <c r="B3" s="595"/>
      <c r="C3" s="477" t="s">
        <v>274</v>
      </c>
      <c r="D3" s="604" t="s">
        <v>7</v>
      </c>
      <c r="E3" s="606"/>
      <c r="F3" s="607">
        <v>45262</v>
      </c>
      <c r="G3" s="606"/>
      <c r="H3" s="21">
        <f>SUM('SERIE 1'!H3)</f>
        <v>2023</v>
      </c>
      <c r="I3" s="604" t="s">
        <v>278</v>
      </c>
      <c r="J3" s="605"/>
      <c r="K3" s="605"/>
      <c r="L3" s="606"/>
    </row>
    <row r="4" spans="1:12" ht="31.5">
      <c r="A4" s="18"/>
      <c r="B4" s="19" t="s">
        <v>0</v>
      </c>
      <c r="C4" s="19" t="s">
        <v>1</v>
      </c>
      <c r="D4" s="19" t="s">
        <v>2</v>
      </c>
      <c r="E4" s="19" t="s">
        <v>3</v>
      </c>
      <c r="F4" s="19" t="s">
        <v>279</v>
      </c>
      <c r="G4" s="19" t="s">
        <v>122</v>
      </c>
      <c r="H4" s="19" t="s">
        <v>121</v>
      </c>
      <c r="I4" s="611" t="s">
        <v>280</v>
      </c>
      <c r="J4" s="612"/>
      <c r="K4" s="613" t="s">
        <v>12</v>
      </c>
      <c r="L4" s="614"/>
    </row>
    <row r="5" spans="1:12" ht="21.75" customHeight="1">
      <c r="A5" s="16">
        <v>1</v>
      </c>
      <c r="B5" s="40" t="s">
        <v>639</v>
      </c>
      <c r="C5" s="41" t="s">
        <v>638</v>
      </c>
      <c r="D5" s="42" t="s">
        <v>315</v>
      </c>
      <c r="E5" s="41" t="s">
        <v>254</v>
      </c>
      <c r="F5" s="225" t="s">
        <v>725</v>
      </c>
      <c r="G5" s="303"/>
      <c r="H5" s="296"/>
      <c r="I5" s="593"/>
      <c r="J5" s="594"/>
      <c r="K5" s="526"/>
      <c r="L5" s="622"/>
    </row>
    <row r="6" spans="1:12" ht="21.75" customHeight="1">
      <c r="A6" s="16">
        <v>2</v>
      </c>
      <c r="B6" s="40" t="s">
        <v>612</v>
      </c>
      <c r="C6" s="41" t="s">
        <v>613</v>
      </c>
      <c r="D6" s="42" t="s">
        <v>315</v>
      </c>
      <c r="E6" s="41" t="s">
        <v>254</v>
      </c>
      <c r="F6" s="225" t="s">
        <v>725</v>
      </c>
      <c r="G6" s="303"/>
      <c r="H6" s="296"/>
      <c r="I6" s="593"/>
      <c r="J6" s="594"/>
      <c r="K6" s="526"/>
      <c r="L6" s="622"/>
    </row>
    <row r="7" spans="1:12" ht="21.75" customHeight="1">
      <c r="A7" s="16">
        <v>3</v>
      </c>
      <c r="B7" s="40" t="s">
        <v>364</v>
      </c>
      <c r="C7" s="41" t="s">
        <v>249</v>
      </c>
      <c r="D7" s="42" t="str">
        <f>'[2]1er crit.10m'!$K$4</f>
        <v>002</v>
      </c>
      <c r="E7" s="41" t="s">
        <v>259</v>
      </c>
      <c r="F7" s="225" t="s">
        <v>725</v>
      </c>
      <c r="G7" s="303"/>
      <c r="H7" s="296"/>
      <c r="I7" s="593"/>
      <c r="J7" s="594"/>
      <c r="K7" s="526"/>
      <c r="L7" s="622"/>
    </row>
    <row r="8" spans="1:12" ht="21.75" customHeight="1">
      <c r="A8" s="16">
        <v>4</v>
      </c>
      <c r="B8" s="40" t="s">
        <v>83</v>
      </c>
      <c r="C8" s="41" t="s">
        <v>481</v>
      </c>
      <c r="D8" s="42" t="s">
        <v>320</v>
      </c>
      <c r="E8" s="43" t="s">
        <v>259</v>
      </c>
      <c r="F8" s="225" t="s">
        <v>725</v>
      </c>
      <c r="G8" s="303"/>
      <c r="H8" s="296"/>
      <c r="I8" s="593"/>
      <c r="J8" s="594"/>
      <c r="K8" s="526"/>
      <c r="L8" s="622"/>
    </row>
    <row r="9" spans="1:12" ht="21.75" customHeight="1">
      <c r="A9" s="16">
        <v>5</v>
      </c>
      <c r="B9" s="40" t="s">
        <v>44</v>
      </c>
      <c r="C9" s="41" t="s">
        <v>288</v>
      </c>
      <c r="D9" s="42" t="s">
        <v>323</v>
      </c>
      <c r="E9" s="43" t="s">
        <v>250</v>
      </c>
      <c r="F9" s="225" t="s">
        <v>725</v>
      </c>
      <c r="G9" s="303"/>
      <c r="H9" s="296"/>
      <c r="I9" s="593"/>
      <c r="J9" s="594"/>
      <c r="K9" s="526"/>
      <c r="L9" s="622"/>
    </row>
    <row r="10" spans="1:12" ht="21.75" customHeight="1">
      <c r="A10" s="16">
        <v>6</v>
      </c>
      <c r="B10" s="68" t="s">
        <v>604</v>
      </c>
      <c r="C10" s="69" t="s">
        <v>605</v>
      </c>
      <c r="D10" s="70" t="s">
        <v>310</v>
      </c>
      <c r="E10" s="69" t="s">
        <v>254</v>
      </c>
      <c r="F10" s="225" t="s">
        <v>725</v>
      </c>
      <c r="G10" s="303"/>
      <c r="H10" s="296"/>
      <c r="I10" s="593"/>
      <c r="J10" s="594"/>
      <c r="K10" s="526"/>
      <c r="L10" s="622"/>
    </row>
    <row r="11" spans="1:12" ht="21.75" customHeight="1">
      <c r="A11" s="16">
        <v>7</v>
      </c>
      <c r="B11" s="68" t="s">
        <v>606</v>
      </c>
      <c r="C11" s="69" t="s">
        <v>503</v>
      </c>
      <c r="D11" s="70" t="s">
        <v>310</v>
      </c>
      <c r="E11" s="69" t="s">
        <v>254</v>
      </c>
      <c r="F11" s="225" t="s">
        <v>725</v>
      </c>
      <c r="G11" s="303"/>
      <c r="H11" s="296"/>
      <c r="I11" s="593"/>
      <c r="J11" s="594"/>
      <c r="K11" s="526"/>
      <c r="L11" s="622"/>
    </row>
    <row r="12" spans="1:12" ht="21.75" customHeight="1">
      <c r="A12" s="16">
        <v>8</v>
      </c>
      <c r="B12" s="41" t="s">
        <v>631</v>
      </c>
      <c r="C12" s="41" t="s">
        <v>632</v>
      </c>
      <c r="D12" s="42" t="s">
        <v>299</v>
      </c>
      <c r="E12" s="43" t="s">
        <v>435</v>
      </c>
      <c r="F12" s="225" t="s">
        <v>725</v>
      </c>
      <c r="G12" s="303"/>
      <c r="H12" s="296"/>
      <c r="I12" s="593"/>
      <c r="J12" s="594"/>
      <c r="K12" s="526"/>
      <c r="L12" s="622"/>
    </row>
    <row r="13" spans="1:12" ht="21.75" customHeight="1">
      <c r="A13" s="16">
        <v>9</v>
      </c>
      <c r="B13" s="40" t="s">
        <v>629</v>
      </c>
      <c r="C13" s="41" t="s">
        <v>630</v>
      </c>
      <c r="D13" s="42" t="s">
        <v>299</v>
      </c>
      <c r="E13" s="43" t="s">
        <v>259</v>
      </c>
      <c r="F13" s="225" t="s">
        <v>725</v>
      </c>
      <c r="G13" s="303"/>
      <c r="H13" s="296"/>
      <c r="I13" s="593"/>
      <c r="J13" s="594"/>
      <c r="K13" s="526"/>
      <c r="L13" s="622"/>
    </row>
    <row r="14" spans="1:12" ht="21.75" customHeight="1">
      <c r="A14" s="16">
        <v>10</v>
      </c>
      <c r="B14" s="318" t="s">
        <v>634</v>
      </c>
      <c r="C14" s="319" t="s">
        <v>655</v>
      </c>
      <c r="D14" s="320" t="s">
        <v>299</v>
      </c>
      <c r="E14" s="319" t="s">
        <v>259</v>
      </c>
      <c r="F14" s="225" t="s">
        <v>725</v>
      </c>
      <c r="G14" s="303"/>
      <c r="H14" s="296"/>
      <c r="I14" s="593"/>
      <c r="J14" s="594"/>
      <c r="K14" s="526"/>
      <c r="L14" s="622"/>
    </row>
    <row r="15" spans="1:12" ht="21.75" customHeight="1">
      <c r="A15" s="16">
        <v>11</v>
      </c>
      <c r="B15" s="314" t="s">
        <v>559</v>
      </c>
      <c r="C15" s="315" t="s">
        <v>560</v>
      </c>
      <c r="D15" s="316" t="s">
        <v>299</v>
      </c>
      <c r="E15" s="47" t="s">
        <v>254</v>
      </c>
      <c r="F15" s="225" t="s">
        <v>725</v>
      </c>
      <c r="G15" s="303"/>
      <c r="H15" s="296"/>
      <c r="I15" s="593"/>
      <c r="J15" s="594"/>
      <c r="K15" s="526"/>
      <c r="L15" s="622"/>
    </row>
    <row r="16" spans="1:12" ht="21.75" customHeight="1">
      <c r="A16" s="16">
        <v>12</v>
      </c>
      <c r="B16" s="58" t="s">
        <v>689</v>
      </c>
      <c r="C16" s="47" t="s">
        <v>690</v>
      </c>
      <c r="D16" s="54" t="s">
        <v>299</v>
      </c>
      <c r="E16" s="47" t="s">
        <v>254</v>
      </c>
      <c r="F16" s="225" t="s">
        <v>725</v>
      </c>
      <c r="G16" s="303"/>
      <c r="H16" s="296"/>
      <c r="I16" s="593"/>
      <c r="J16" s="594"/>
      <c r="K16" s="526"/>
      <c r="L16" s="622"/>
    </row>
    <row r="17" spans="1:12" ht="21.75" customHeight="1">
      <c r="A17" s="16">
        <v>13</v>
      </c>
      <c r="B17" s="40" t="s">
        <v>531</v>
      </c>
      <c r="C17" s="41" t="s">
        <v>532</v>
      </c>
      <c r="D17" s="42" t="s">
        <v>306</v>
      </c>
      <c r="E17" s="43" t="s">
        <v>433</v>
      </c>
      <c r="F17" s="225" t="s">
        <v>725</v>
      </c>
      <c r="G17" s="303"/>
      <c r="H17" s="296"/>
      <c r="I17" s="593"/>
      <c r="J17" s="594"/>
      <c r="K17" s="526"/>
      <c r="L17" s="622"/>
    </row>
    <row r="18" spans="1:12" ht="21.75" customHeight="1">
      <c r="A18" s="16">
        <v>14</v>
      </c>
      <c r="B18" s="114"/>
      <c r="C18" s="109"/>
      <c r="D18" s="111"/>
      <c r="E18" s="112"/>
      <c r="F18" s="225"/>
      <c r="G18" s="303"/>
      <c r="H18" s="296"/>
      <c r="I18" s="593"/>
      <c r="J18" s="594"/>
      <c r="K18" s="526"/>
      <c r="L18" s="622"/>
    </row>
    <row r="19" spans="1:12" ht="21.75" customHeight="1">
      <c r="A19" s="16">
        <v>15</v>
      </c>
      <c r="B19" s="232" t="s">
        <v>508</v>
      </c>
      <c r="C19" s="110" t="s">
        <v>509</v>
      </c>
      <c r="D19" s="233" t="str">
        <f>'[7]2 crit.10m'!$K$4</f>
        <v>276</v>
      </c>
      <c r="E19" s="234" t="s">
        <v>433</v>
      </c>
      <c r="F19" s="225" t="s">
        <v>726</v>
      </c>
      <c r="G19" s="303"/>
      <c r="H19" s="296"/>
      <c r="I19" s="593"/>
      <c r="J19" s="594"/>
      <c r="K19" s="526"/>
      <c r="L19" s="622"/>
    </row>
    <row r="20" spans="1:12" ht="21.75" customHeight="1">
      <c r="A20" s="16">
        <v>16</v>
      </c>
      <c r="B20" s="232" t="s">
        <v>585</v>
      </c>
      <c r="C20" s="110" t="s">
        <v>586</v>
      </c>
      <c r="D20" s="233" t="s">
        <v>304</v>
      </c>
      <c r="E20" s="234" t="s">
        <v>433</v>
      </c>
      <c r="F20" s="225" t="s">
        <v>726</v>
      </c>
      <c r="G20" s="303"/>
      <c r="H20" s="296"/>
      <c r="I20" s="593"/>
      <c r="J20" s="594"/>
      <c r="K20" s="526"/>
      <c r="L20" s="622"/>
    </row>
    <row r="21" spans="1:12" ht="21.75" customHeight="1">
      <c r="A21" s="16">
        <v>17</v>
      </c>
      <c r="B21" s="110" t="s">
        <v>628</v>
      </c>
      <c r="C21" s="110" t="s">
        <v>474</v>
      </c>
      <c r="D21" s="233" t="s">
        <v>299</v>
      </c>
      <c r="E21" s="234" t="s">
        <v>254</v>
      </c>
      <c r="F21" s="225" t="s">
        <v>726</v>
      </c>
      <c r="G21" s="303"/>
      <c r="H21" s="296"/>
      <c r="I21" s="593"/>
      <c r="J21" s="594"/>
      <c r="K21" s="526"/>
      <c r="L21" s="622"/>
    </row>
    <row r="22" spans="1:12" ht="21.75" customHeight="1">
      <c r="A22" s="16">
        <v>18</v>
      </c>
      <c r="B22" s="257" t="s">
        <v>557</v>
      </c>
      <c r="C22" s="258" t="s">
        <v>558</v>
      </c>
      <c r="D22" s="259" t="s">
        <v>323</v>
      </c>
      <c r="E22" s="133" t="s">
        <v>437</v>
      </c>
      <c r="F22" s="225" t="s">
        <v>726</v>
      </c>
      <c r="G22" s="303"/>
      <c r="H22" s="296"/>
      <c r="I22" s="593"/>
      <c r="J22" s="594"/>
      <c r="K22" s="526"/>
      <c r="L22" s="622"/>
    </row>
    <row r="23" spans="1:12" ht="21.75" customHeight="1">
      <c r="A23" s="16">
        <v>19</v>
      </c>
      <c r="B23" s="453" t="s">
        <v>706</v>
      </c>
      <c r="C23" s="453" t="s">
        <v>286</v>
      </c>
      <c r="D23" s="454" t="s">
        <v>707</v>
      </c>
      <c r="E23" s="234" t="s">
        <v>259</v>
      </c>
      <c r="F23" s="226" t="s">
        <v>726</v>
      </c>
      <c r="G23" s="296"/>
      <c r="H23" s="296"/>
      <c r="I23" s="593"/>
      <c r="J23" s="594"/>
      <c r="K23" s="526"/>
      <c r="L23" s="622"/>
    </row>
    <row r="24" spans="1:12" ht="21.75" customHeight="1">
      <c r="A24" s="16">
        <v>20</v>
      </c>
      <c r="B24" s="113"/>
      <c r="C24" s="115"/>
      <c r="D24" s="116"/>
      <c r="E24" s="115"/>
      <c r="F24" s="225"/>
      <c r="G24" s="296"/>
      <c r="H24" s="296"/>
      <c r="I24" s="593"/>
      <c r="J24" s="594"/>
      <c r="K24" s="623"/>
      <c r="L24" s="623"/>
    </row>
  </sheetData>
  <sheetProtection/>
  <mergeCells count="50">
    <mergeCell ref="I23:J23"/>
    <mergeCell ref="I24:J24"/>
    <mergeCell ref="I18:J18"/>
    <mergeCell ref="I19:J19"/>
    <mergeCell ref="I20:J20"/>
    <mergeCell ref="I21:J21"/>
    <mergeCell ref="I22:J22"/>
    <mergeCell ref="K23:L23"/>
    <mergeCell ref="K24:L24"/>
    <mergeCell ref="K16:L16"/>
    <mergeCell ref="K17:L17"/>
    <mergeCell ref="K18:L18"/>
    <mergeCell ref="K19:L19"/>
    <mergeCell ref="K20:L20"/>
    <mergeCell ref="K13:L13"/>
    <mergeCell ref="K14:L14"/>
    <mergeCell ref="K15:L15"/>
    <mergeCell ref="K21:L21"/>
    <mergeCell ref="K22:L22"/>
    <mergeCell ref="K8:L8"/>
    <mergeCell ref="K9:L9"/>
    <mergeCell ref="K10:L10"/>
    <mergeCell ref="K11:L11"/>
    <mergeCell ref="K12:L12"/>
    <mergeCell ref="I4:J4"/>
    <mergeCell ref="K4:L4"/>
    <mergeCell ref="K5:L5"/>
    <mergeCell ref="K6:L6"/>
    <mergeCell ref="K7:L7"/>
    <mergeCell ref="I5:J5"/>
    <mergeCell ref="I6:J6"/>
    <mergeCell ref="I7:J7"/>
    <mergeCell ref="A3:B3"/>
    <mergeCell ref="A1:B2"/>
    <mergeCell ref="C1:L1"/>
    <mergeCell ref="I2:L2"/>
    <mergeCell ref="D3:E3"/>
    <mergeCell ref="I3:L3"/>
    <mergeCell ref="C2:D2"/>
    <mergeCell ref="F3:G3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</mergeCells>
  <dataValidations count="2">
    <dataValidation type="list" operator="equal" allowBlank="1" sqref="E8:E24">
      <formula1>"CG,Je,Da,Pro,Hon,Exc"</formula1>
    </dataValidation>
    <dataValidation type="list" operator="equal" allowBlank="1" sqref="E5:E7">
      <formula1>"DPro,DHon,DExc,D3,HPro,HHon,HExc"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4">
      <selection activeCell="F18" sqref="F18:F23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6" width="8.28125" style="1" customWidth="1"/>
    <col min="7" max="8" width="17.14062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596"/>
      <c r="B1" s="597"/>
      <c r="C1" s="600" t="s">
        <v>14</v>
      </c>
      <c r="D1" s="601"/>
      <c r="E1" s="601"/>
      <c r="F1" s="601"/>
      <c r="G1" s="601"/>
      <c r="H1" s="601"/>
      <c r="I1" s="601"/>
      <c r="J1" s="601"/>
      <c r="K1" s="601"/>
      <c r="L1" s="602"/>
    </row>
    <row r="2" spans="1:12" ht="37.5" customHeight="1">
      <c r="A2" s="598"/>
      <c r="B2" s="599"/>
      <c r="C2" s="603" t="s">
        <v>280</v>
      </c>
      <c r="D2" s="603"/>
      <c r="E2" s="472">
        <v>3</v>
      </c>
      <c r="F2" s="473" t="s">
        <v>512</v>
      </c>
      <c r="G2" s="471" t="s">
        <v>120</v>
      </c>
      <c r="H2" s="471" t="s">
        <v>232</v>
      </c>
      <c r="I2" s="603" t="s">
        <v>723</v>
      </c>
      <c r="J2" s="603"/>
      <c r="K2" s="603"/>
      <c r="L2" s="603"/>
    </row>
    <row r="3" spans="1:12" s="162" customFormat="1" ht="21">
      <c r="A3" s="595" t="s">
        <v>24</v>
      </c>
      <c r="B3" s="595"/>
      <c r="C3" s="223" t="s">
        <v>275</v>
      </c>
      <c r="D3" s="604" t="s">
        <v>7</v>
      </c>
      <c r="E3" s="606"/>
      <c r="F3" s="607">
        <v>45262</v>
      </c>
      <c r="G3" s="606"/>
      <c r="H3" s="21">
        <f>SUM('SERIE 1'!H3)</f>
        <v>2023</v>
      </c>
      <c r="I3" s="604" t="s">
        <v>278</v>
      </c>
      <c r="J3" s="605"/>
      <c r="K3" s="605"/>
      <c r="L3" s="606"/>
    </row>
    <row r="4" spans="1:12" ht="31.5">
      <c r="A4" s="18"/>
      <c r="B4" s="19" t="s">
        <v>0</v>
      </c>
      <c r="C4" s="19" t="s">
        <v>1</v>
      </c>
      <c r="D4" s="19" t="s">
        <v>2</v>
      </c>
      <c r="E4" s="19" t="s">
        <v>3</v>
      </c>
      <c r="F4" s="19" t="s">
        <v>279</v>
      </c>
      <c r="G4" s="19" t="s">
        <v>122</v>
      </c>
      <c r="H4" s="19" t="s">
        <v>121</v>
      </c>
      <c r="I4" s="611" t="s">
        <v>280</v>
      </c>
      <c r="J4" s="612"/>
      <c r="K4" s="613" t="s">
        <v>12</v>
      </c>
      <c r="L4" s="614"/>
    </row>
    <row r="5" spans="1:12" ht="21.75" customHeight="1">
      <c r="A5" s="16">
        <v>1</v>
      </c>
      <c r="B5" s="40" t="s">
        <v>485</v>
      </c>
      <c r="C5" s="41" t="s">
        <v>266</v>
      </c>
      <c r="D5" s="42" t="s">
        <v>315</v>
      </c>
      <c r="E5" s="43" t="s">
        <v>254</v>
      </c>
      <c r="F5" s="225" t="s">
        <v>725</v>
      </c>
      <c r="G5" s="296"/>
      <c r="H5" s="296"/>
      <c r="I5" s="593"/>
      <c r="J5" s="594"/>
      <c r="K5" s="526"/>
      <c r="L5" s="622"/>
    </row>
    <row r="6" spans="1:12" ht="21.75" customHeight="1">
      <c r="A6" s="16">
        <v>2</v>
      </c>
      <c r="B6" s="40" t="s">
        <v>608</v>
      </c>
      <c r="C6" s="41" t="s">
        <v>609</v>
      </c>
      <c r="D6" s="42" t="str">
        <f>'[1]Coupe J &amp; D'!$K$4</f>
        <v>002</v>
      </c>
      <c r="E6" s="41" t="s">
        <v>254</v>
      </c>
      <c r="F6" s="225" t="s">
        <v>725</v>
      </c>
      <c r="G6" s="296"/>
      <c r="H6" s="296"/>
      <c r="I6" s="593"/>
      <c r="J6" s="594"/>
      <c r="K6" s="526"/>
      <c r="L6" s="622"/>
    </row>
    <row r="7" spans="1:12" ht="21.75" customHeight="1">
      <c r="A7" s="16">
        <v>3</v>
      </c>
      <c r="B7" s="40" t="s">
        <v>610</v>
      </c>
      <c r="C7" s="41" t="s">
        <v>611</v>
      </c>
      <c r="D7" s="42" t="s">
        <v>315</v>
      </c>
      <c r="E7" s="41" t="s">
        <v>259</v>
      </c>
      <c r="F7" s="225" t="s">
        <v>725</v>
      </c>
      <c r="G7" s="296"/>
      <c r="H7" s="296"/>
      <c r="I7" s="593"/>
      <c r="J7" s="594"/>
      <c r="K7" s="526"/>
      <c r="L7" s="622"/>
    </row>
    <row r="8" spans="1:12" ht="21.75" customHeight="1">
      <c r="A8" s="16">
        <v>4</v>
      </c>
      <c r="B8" s="61" t="s">
        <v>562</v>
      </c>
      <c r="C8" s="38" t="s">
        <v>563</v>
      </c>
      <c r="D8" s="46" t="s">
        <v>319</v>
      </c>
      <c r="E8" s="43" t="s">
        <v>254</v>
      </c>
      <c r="F8" s="225" t="s">
        <v>725</v>
      </c>
      <c r="G8" s="296"/>
      <c r="H8" s="296"/>
      <c r="I8" s="593"/>
      <c r="J8" s="594"/>
      <c r="K8" s="526"/>
      <c r="L8" s="622"/>
    </row>
    <row r="9" spans="1:12" ht="21.75" customHeight="1">
      <c r="A9" s="16">
        <v>5</v>
      </c>
      <c r="B9" s="40" t="s">
        <v>539</v>
      </c>
      <c r="C9" s="41" t="s">
        <v>502</v>
      </c>
      <c r="D9" s="42" t="s">
        <v>323</v>
      </c>
      <c r="E9" s="43" t="s">
        <v>259</v>
      </c>
      <c r="F9" s="225" t="s">
        <v>725</v>
      </c>
      <c r="G9" s="296"/>
      <c r="H9" s="296"/>
      <c r="I9" s="593"/>
      <c r="J9" s="594"/>
      <c r="K9" s="526"/>
      <c r="L9" s="622"/>
    </row>
    <row r="10" spans="1:12" ht="21.75" customHeight="1">
      <c r="A10" s="16">
        <v>6</v>
      </c>
      <c r="B10" s="68" t="s">
        <v>281</v>
      </c>
      <c r="C10" s="69" t="s">
        <v>282</v>
      </c>
      <c r="D10" s="70" t="s">
        <v>310</v>
      </c>
      <c r="E10" s="69" t="s">
        <v>250</v>
      </c>
      <c r="F10" s="225" t="s">
        <v>725</v>
      </c>
      <c r="G10" s="296"/>
      <c r="H10" s="296"/>
      <c r="I10" s="593"/>
      <c r="J10" s="594"/>
      <c r="K10" s="526"/>
      <c r="L10" s="622"/>
    </row>
    <row r="11" spans="1:12" ht="21.75" customHeight="1">
      <c r="A11" s="16">
        <v>7</v>
      </c>
      <c r="B11" s="68" t="s">
        <v>281</v>
      </c>
      <c r="C11" s="69" t="s">
        <v>438</v>
      </c>
      <c r="D11" s="70"/>
      <c r="E11" s="69"/>
      <c r="F11" s="225" t="s">
        <v>725</v>
      </c>
      <c r="G11" s="296"/>
      <c r="H11" s="296"/>
      <c r="I11" s="593"/>
      <c r="J11" s="594"/>
      <c r="K11" s="526"/>
      <c r="L11" s="622"/>
    </row>
    <row r="12" spans="1:12" ht="21.75" customHeight="1">
      <c r="A12" s="16">
        <v>8</v>
      </c>
      <c r="B12" s="40" t="s">
        <v>382</v>
      </c>
      <c r="C12" s="41" t="s">
        <v>369</v>
      </c>
      <c r="D12" s="42" t="str">
        <f>'[5]2 crit.10m'!$K$4</f>
        <v>275</v>
      </c>
      <c r="E12" s="43" t="s">
        <v>250</v>
      </c>
      <c r="F12" s="225" t="s">
        <v>725</v>
      </c>
      <c r="G12" s="296"/>
      <c r="H12" s="296"/>
      <c r="I12" s="593"/>
      <c r="J12" s="594"/>
      <c r="K12" s="526"/>
      <c r="L12" s="622"/>
    </row>
    <row r="13" spans="1:12" ht="21.75" customHeight="1">
      <c r="A13" s="16">
        <v>9</v>
      </c>
      <c r="B13" s="114" t="s">
        <v>640</v>
      </c>
      <c r="C13" s="109" t="s">
        <v>392</v>
      </c>
      <c r="D13" s="111" t="s">
        <v>306</v>
      </c>
      <c r="E13" s="151" t="s">
        <v>254</v>
      </c>
      <c r="F13" s="225" t="s">
        <v>725</v>
      </c>
      <c r="G13" s="296"/>
      <c r="H13" s="296"/>
      <c r="I13" s="593"/>
      <c r="J13" s="594"/>
      <c r="K13" s="526"/>
      <c r="L13" s="622"/>
    </row>
    <row r="14" spans="1:12" ht="21.75" customHeight="1">
      <c r="A14" s="16">
        <v>10</v>
      </c>
      <c r="B14" s="114" t="s">
        <v>562</v>
      </c>
      <c r="C14" s="109" t="s">
        <v>717</v>
      </c>
      <c r="D14" s="111" t="s">
        <v>306</v>
      </c>
      <c r="E14" s="151" t="s">
        <v>259</v>
      </c>
      <c r="F14" s="225" t="s">
        <v>725</v>
      </c>
      <c r="G14" s="296"/>
      <c r="H14" s="296"/>
      <c r="I14" s="593"/>
      <c r="J14" s="594"/>
      <c r="K14" s="526"/>
      <c r="L14" s="622"/>
    </row>
    <row r="15" spans="1:12" ht="21.75" customHeight="1">
      <c r="A15" s="16">
        <v>11</v>
      </c>
      <c r="B15" s="40" t="s">
        <v>683</v>
      </c>
      <c r="C15" s="41" t="s">
        <v>684</v>
      </c>
      <c r="D15" s="42" t="s">
        <v>330</v>
      </c>
      <c r="E15" s="43" t="s">
        <v>254</v>
      </c>
      <c r="F15" s="225" t="s">
        <v>725</v>
      </c>
      <c r="G15" s="296"/>
      <c r="H15" s="296"/>
      <c r="I15" s="593"/>
      <c r="J15" s="594"/>
      <c r="K15" s="526"/>
      <c r="L15" s="622"/>
    </row>
    <row r="16" spans="1:12" ht="21.75" customHeight="1">
      <c r="A16" s="16">
        <v>12</v>
      </c>
      <c r="B16" s="261"/>
      <c r="C16" s="262"/>
      <c r="D16" s="263"/>
      <c r="E16" s="262"/>
      <c r="F16" s="225"/>
      <c r="G16" s="296"/>
      <c r="H16" s="296"/>
      <c r="I16" s="593"/>
      <c r="J16" s="594"/>
      <c r="K16" s="526"/>
      <c r="L16" s="622"/>
    </row>
    <row r="17" spans="1:12" ht="21.75" customHeight="1">
      <c r="A17" s="16">
        <v>13</v>
      </c>
      <c r="B17" s="61"/>
      <c r="C17" s="38"/>
      <c r="D17" s="46"/>
      <c r="E17" s="38"/>
      <c r="F17" s="225"/>
      <c r="G17" s="296"/>
      <c r="H17" s="296"/>
      <c r="I17" s="593"/>
      <c r="J17" s="594"/>
      <c r="K17" s="526"/>
      <c r="L17" s="622"/>
    </row>
    <row r="18" spans="1:12" ht="21.75" customHeight="1">
      <c r="A18" s="16">
        <v>14</v>
      </c>
      <c r="B18" s="232" t="s">
        <v>298</v>
      </c>
      <c r="C18" s="110" t="s">
        <v>384</v>
      </c>
      <c r="D18" s="233" t="s">
        <v>323</v>
      </c>
      <c r="E18" s="234" t="s">
        <v>259</v>
      </c>
      <c r="F18" s="225" t="s">
        <v>726</v>
      </c>
      <c r="G18" s="296"/>
      <c r="H18" s="296"/>
      <c r="I18" s="593"/>
      <c r="J18" s="594"/>
      <c r="K18" s="526"/>
      <c r="L18" s="622"/>
    </row>
    <row r="19" spans="1:12" ht="21.75" customHeight="1">
      <c r="A19" s="16">
        <v>15</v>
      </c>
      <c r="B19" s="232" t="s">
        <v>619</v>
      </c>
      <c r="C19" s="110" t="s">
        <v>620</v>
      </c>
      <c r="D19" s="233" t="s">
        <v>304</v>
      </c>
      <c r="E19" s="234" t="s">
        <v>254</v>
      </c>
      <c r="F19" s="225" t="s">
        <v>726</v>
      </c>
      <c r="G19" s="296"/>
      <c r="H19" s="296"/>
      <c r="I19" s="593"/>
      <c r="J19" s="594"/>
      <c r="K19" s="526"/>
      <c r="L19" s="622"/>
    </row>
    <row r="20" spans="1:12" ht="21.75" customHeight="1">
      <c r="A20" s="16">
        <v>16</v>
      </c>
      <c r="B20" s="232" t="s">
        <v>389</v>
      </c>
      <c r="C20" s="110" t="s">
        <v>349</v>
      </c>
      <c r="D20" s="233" t="s">
        <v>323</v>
      </c>
      <c r="E20" s="234" t="s">
        <v>259</v>
      </c>
      <c r="F20" s="225" t="s">
        <v>726</v>
      </c>
      <c r="G20" s="296"/>
      <c r="H20" s="296"/>
      <c r="I20" s="593"/>
      <c r="J20" s="594"/>
      <c r="K20" s="526"/>
      <c r="L20" s="622"/>
    </row>
    <row r="21" spans="1:12" ht="21.75" customHeight="1">
      <c r="A21" s="16">
        <v>17</v>
      </c>
      <c r="B21" s="232" t="s">
        <v>618</v>
      </c>
      <c r="C21" s="110" t="s">
        <v>613</v>
      </c>
      <c r="D21" s="233" t="s">
        <v>323</v>
      </c>
      <c r="E21" s="234"/>
      <c r="F21" s="225" t="s">
        <v>726</v>
      </c>
      <c r="G21" s="296"/>
      <c r="H21" s="296"/>
      <c r="I21" s="593"/>
      <c r="J21" s="594"/>
      <c r="K21" s="526"/>
      <c r="L21" s="622"/>
    </row>
    <row r="22" spans="1:12" ht="21.75" customHeight="1">
      <c r="A22" s="16">
        <v>18</v>
      </c>
      <c r="B22" s="232" t="s">
        <v>539</v>
      </c>
      <c r="C22" s="110" t="s">
        <v>614</v>
      </c>
      <c r="D22" s="233" t="s">
        <v>323</v>
      </c>
      <c r="E22" s="133" t="s">
        <v>254</v>
      </c>
      <c r="F22" s="225" t="s">
        <v>726</v>
      </c>
      <c r="G22" s="296"/>
      <c r="H22" s="296"/>
      <c r="I22" s="593"/>
      <c r="J22" s="594"/>
      <c r="K22" s="526"/>
      <c r="L22" s="622"/>
    </row>
    <row r="23" spans="1:12" ht="21.75" customHeight="1">
      <c r="A23" s="16">
        <v>19</v>
      </c>
      <c r="B23" s="257" t="s">
        <v>498</v>
      </c>
      <c r="C23" s="258" t="s">
        <v>499</v>
      </c>
      <c r="D23" s="259" t="s">
        <v>315</v>
      </c>
      <c r="E23" s="258" t="s">
        <v>254</v>
      </c>
      <c r="F23" s="225" t="s">
        <v>726</v>
      </c>
      <c r="G23" s="296"/>
      <c r="H23" s="296"/>
      <c r="I23" s="593"/>
      <c r="J23" s="594"/>
      <c r="K23" s="526"/>
      <c r="L23" s="622"/>
    </row>
    <row r="24" spans="1:12" ht="21.75" customHeight="1">
      <c r="A24" s="103">
        <v>20</v>
      </c>
      <c r="B24" s="182"/>
      <c r="C24" s="183"/>
      <c r="D24" s="184"/>
      <c r="E24" s="151"/>
      <c r="F24" s="226"/>
      <c r="G24" s="304"/>
      <c r="H24" s="297"/>
      <c r="I24" s="618"/>
      <c r="J24" s="619"/>
      <c r="K24" s="526"/>
      <c r="L24" s="622"/>
    </row>
    <row r="25" spans="1:12" ht="21.75" customHeight="1">
      <c r="A25" s="381"/>
      <c r="B25" s="261"/>
      <c r="C25" s="262"/>
      <c r="D25" s="263"/>
      <c r="E25" s="262"/>
      <c r="F25" s="12"/>
      <c r="G25" s="296"/>
      <c r="H25" s="296"/>
      <c r="I25" s="620"/>
      <c r="J25" s="620"/>
      <c r="K25" s="624"/>
      <c r="L25" s="624"/>
    </row>
  </sheetData>
  <sheetProtection/>
  <mergeCells count="52">
    <mergeCell ref="K13:L13"/>
    <mergeCell ref="K14:L14"/>
    <mergeCell ref="K15:L15"/>
    <mergeCell ref="K21:L21"/>
    <mergeCell ref="K22:L22"/>
    <mergeCell ref="K16:L16"/>
    <mergeCell ref="K17:L17"/>
    <mergeCell ref="K18:L18"/>
    <mergeCell ref="K19:L19"/>
    <mergeCell ref="K20:L20"/>
    <mergeCell ref="K8:L8"/>
    <mergeCell ref="K9:L9"/>
    <mergeCell ref="K10:L10"/>
    <mergeCell ref="K11:L11"/>
    <mergeCell ref="K12:L12"/>
    <mergeCell ref="I4:J4"/>
    <mergeCell ref="K4:L4"/>
    <mergeCell ref="K5:L5"/>
    <mergeCell ref="K6:L6"/>
    <mergeCell ref="K7:L7"/>
    <mergeCell ref="I5:J5"/>
    <mergeCell ref="I6:J6"/>
    <mergeCell ref="I7:J7"/>
    <mergeCell ref="A3:B3"/>
    <mergeCell ref="A1:B2"/>
    <mergeCell ref="C1:L1"/>
    <mergeCell ref="I2:L2"/>
    <mergeCell ref="D3:E3"/>
    <mergeCell ref="I3:L3"/>
    <mergeCell ref="C2:D2"/>
    <mergeCell ref="F3:G3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25:J25"/>
    <mergeCell ref="K25:L25"/>
    <mergeCell ref="I23:J23"/>
    <mergeCell ref="I24:J24"/>
    <mergeCell ref="I18:J18"/>
    <mergeCell ref="I19:J19"/>
    <mergeCell ref="I20:J20"/>
    <mergeCell ref="I21:J21"/>
    <mergeCell ref="I22:J22"/>
    <mergeCell ref="K23:L23"/>
    <mergeCell ref="K24:L24"/>
  </mergeCells>
  <dataValidations count="2">
    <dataValidation type="list" operator="equal" allowBlank="1" sqref="E24:E25 E18:E22 E8:E15">
      <formula1>"CG,Je,Da,Pro,Hon,Exc"</formula1>
    </dataValidation>
    <dataValidation type="list" operator="equal" allowBlank="1" sqref="E23 E5:E7 E16">
      <formula1>"DPro,DHon,DExc,D3,HPro,HHon,HExc"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4">
      <selection activeCell="F13" sqref="F13:F23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6" width="8.28125" style="1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596"/>
      <c r="B1" s="597"/>
      <c r="C1" s="600" t="s">
        <v>14</v>
      </c>
      <c r="D1" s="601"/>
      <c r="E1" s="601"/>
      <c r="F1" s="601"/>
      <c r="G1" s="601"/>
      <c r="H1" s="601"/>
      <c r="I1" s="601"/>
      <c r="J1" s="601"/>
      <c r="K1" s="601"/>
      <c r="L1" s="602"/>
    </row>
    <row r="2" spans="1:12" ht="37.5" customHeight="1">
      <c r="A2" s="598"/>
      <c r="B2" s="599"/>
      <c r="C2" s="603" t="s">
        <v>280</v>
      </c>
      <c r="D2" s="603"/>
      <c r="E2" s="472">
        <v>3</v>
      </c>
      <c r="F2" s="473" t="s">
        <v>512</v>
      </c>
      <c r="G2" s="471" t="s">
        <v>120</v>
      </c>
      <c r="H2" s="471" t="s">
        <v>232</v>
      </c>
      <c r="I2" s="603" t="s">
        <v>723</v>
      </c>
      <c r="J2" s="603"/>
      <c r="K2" s="603"/>
      <c r="L2" s="603"/>
    </row>
    <row r="3" spans="1:12" s="162" customFormat="1" ht="21">
      <c r="A3" s="595" t="s">
        <v>26</v>
      </c>
      <c r="B3" s="595"/>
      <c r="C3" s="477" t="s">
        <v>230</v>
      </c>
      <c r="D3" s="604" t="s">
        <v>7</v>
      </c>
      <c r="E3" s="606"/>
      <c r="F3" s="607">
        <v>45262</v>
      </c>
      <c r="G3" s="606"/>
      <c r="H3" s="21">
        <f>SUM('SERIE 3'!H3)</f>
        <v>2023</v>
      </c>
      <c r="I3" s="604" t="s">
        <v>278</v>
      </c>
      <c r="J3" s="605"/>
      <c r="K3" s="605"/>
      <c r="L3" s="606"/>
    </row>
    <row r="4" spans="1:12" ht="31.5" customHeight="1">
      <c r="A4" s="18"/>
      <c r="B4" s="19" t="s">
        <v>0</v>
      </c>
      <c r="C4" s="19" t="s">
        <v>1</v>
      </c>
      <c r="D4" s="19" t="s">
        <v>2</v>
      </c>
      <c r="E4" s="19" t="s">
        <v>3</v>
      </c>
      <c r="F4" s="19" t="s">
        <v>279</v>
      </c>
      <c r="G4" s="19" t="s">
        <v>122</v>
      </c>
      <c r="H4" s="19" t="s">
        <v>121</v>
      </c>
      <c r="I4" s="611" t="s">
        <v>280</v>
      </c>
      <c r="J4" s="612"/>
      <c r="K4" s="613" t="s">
        <v>12</v>
      </c>
      <c r="L4" s="614"/>
    </row>
    <row r="5" spans="1:12" ht="21.75" customHeight="1">
      <c r="A5" s="16">
        <v>1</v>
      </c>
      <c r="B5" s="68" t="s">
        <v>602</v>
      </c>
      <c r="C5" s="69" t="s">
        <v>603</v>
      </c>
      <c r="D5" s="70" t="s">
        <v>310</v>
      </c>
      <c r="E5" s="93" t="s">
        <v>254</v>
      </c>
      <c r="F5" s="225" t="s">
        <v>725</v>
      </c>
      <c r="G5" s="303"/>
      <c r="H5" s="296"/>
      <c r="I5" s="593"/>
      <c r="J5" s="594"/>
      <c r="K5" s="526"/>
      <c r="L5" s="622"/>
    </row>
    <row r="6" spans="1:12" ht="21.75" customHeight="1">
      <c r="A6" s="16">
        <v>2</v>
      </c>
      <c r="B6" s="90" t="s">
        <v>695</v>
      </c>
      <c r="C6" s="91" t="s">
        <v>696</v>
      </c>
      <c r="D6" s="92" t="s">
        <v>300</v>
      </c>
      <c r="E6" s="93" t="s">
        <v>254</v>
      </c>
      <c r="F6" s="225" t="s">
        <v>725</v>
      </c>
      <c r="G6" s="303"/>
      <c r="H6" s="296"/>
      <c r="I6" s="593"/>
      <c r="J6" s="594"/>
      <c r="K6" s="526"/>
      <c r="L6" s="622"/>
    </row>
    <row r="7" spans="1:12" ht="21.75" customHeight="1">
      <c r="A7" s="16">
        <v>3</v>
      </c>
      <c r="B7" s="90" t="s">
        <v>600</v>
      </c>
      <c r="C7" s="91" t="s">
        <v>601</v>
      </c>
      <c r="D7" s="92" t="s">
        <v>300</v>
      </c>
      <c r="E7" s="93" t="s">
        <v>254</v>
      </c>
      <c r="F7" s="225" t="s">
        <v>725</v>
      </c>
      <c r="G7" s="303"/>
      <c r="H7" s="296"/>
      <c r="I7" s="593"/>
      <c r="J7" s="594"/>
      <c r="K7" s="526"/>
      <c r="L7" s="622"/>
    </row>
    <row r="8" spans="1:12" ht="21.75" customHeight="1">
      <c r="A8" s="16">
        <v>4</v>
      </c>
      <c r="B8" s="40" t="s">
        <v>173</v>
      </c>
      <c r="C8" s="41" t="s">
        <v>373</v>
      </c>
      <c r="D8" s="42" t="s">
        <v>299</v>
      </c>
      <c r="E8" s="43" t="s">
        <v>250</v>
      </c>
      <c r="F8" s="227" t="s">
        <v>725</v>
      </c>
      <c r="G8" s="303"/>
      <c r="H8" s="296"/>
      <c r="I8" s="593"/>
      <c r="J8" s="594"/>
      <c r="K8" s="526"/>
      <c r="L8" s="622"/>
    </row>
    <row r="9" spans="1:12" ht="21.75" customHeight="1">
      <c r="A9" s="16">
        <v>5</v>
      </c>
      <c r="B9" s="40" t="s">
        <v>619</v>
      </c>
      <c r="C9" s="41" t="s">
        <v>620</v>
      </c>
      <c r="D9" s="42" t="s">
        <v>304</v>
      </c>
      <c r="E9" s="43" t="s">
        <v>254</v>
      </c>
      <c r="F9" s="227" t="s">
        <v>725</v>
      </c>
      <c r="G9" s="303"/>
      <c r="H9" s="296"/>
      <c r="I9" s="593"/>
      <c r="J9" s="594"/>
      <c r="K9" s="526"/>
      <c r="L9" s="622"/>
    </row>
    <row r="10" spans="1:12" ht="21.75" customHeight="1">
      <c r="A10" s="16">
        <v>6</v>
      </c>
      <c r="B10" s="114"/>
      <c r="C10" s="109"/>
      <c r="D10" s="111"/>
      <c r="E10" s="112"/>
      <c r="F10" s="227"/>
      <c r="G10" s="298"/>
      <c r="H10" s="296"/>
      <c r="I10" s="593"/>
      <c r="J10" s="594"/>
      <c r="K10" s="526"/>
      <c r="L10" s="622"/>
    </row>
    <row r="11" spans="1:12" ht="21.75" customHeight="1">
      <c r="A11" s="16">
        <v>7</v>
      </c>
      <c r="B11" s="114"/>
      <c r="C11" s="109"/>
      <c r="D11" s="111"/>
      <c r="E11" s="112"/>
      <c r="F11" s="227"/>
      <c r="G11" s="303"/>
      <c r="H11" s="296"/>
      <c r="I11" s="593"/>
      <c r="J11" s="594"/>
      <c r="K11" s="526"/>
      <c r="L11" s="622"/>
    </row>
    <row r="12" spans="1:12" ht="21.75" customHeight="1">
      <c r="A12" s="16">
        <v>8</v>
      </c>
      <c r="B12" s="114"/>
      <c r="C12" s="109"/>
      <c r="D12" s="111"/>
      <c r="E12" s="112"/>
      <c r="F12" s="227"/>
      <c r="G12" s="303"/>
      <c r="H12" s="296"/>
      <c r="I12" s="593"/>
      <c r="J12" s="594"/>
      <c r="K12" s="526"/>
      <c r="L12" s="622"/>
    </row>
    <row r="13" spans="1:12" ht="21.75" customHeight="1">
      <c r="A13" s="16">
        <v>9</v>
      </c>
      <c r="B13" s="235" t="s">
        <v>281</v>
      </c>
      <c r="C13" s="117" t="s">
        <v>430</v>
      </c>
      <c r="D13" s="236" t="s">
        <v>310</v>
      </c>
      <c r="E13" s="117" t="s">
        <v>254</v>
      </c>
      <c r="F13" s="227" t="s">
        <v>726</v>
      </c>
      <c r="G13" s="303"/>
      <c r="H13" s="296"/>
      <c r="I13" s="593"/>
      <c r="J13" s="594"/>
      <c r="K13" s="526"/>
      <c r="L13" s="622"/>
    </row>
    <row r="14" spans="1:12" ht="21.75" customHeight="1">
      <c r="A14" s="16">
        <v>10</v>
      </c>
      <c r="B14" s="235" t="s">
        <v>358</v>
      </c>
      <c r="C14" s="117" t="s">
        <v>406</v>
      </c>
      <c r="D14" s="236" t="s">
        <v>329</v>
      </c>
      <c r="E14" s="117" t="s">
        <v>359</v>
      </c>
      <c r="F14" s="227" t="s">
        <v>726</v>
      </c>
      <c r="G14" s="303"/>
      <c r="H14" s="296"/>
      <c r="I14" s="593"/>
      <c r="J14" s="594"/>
      <c r="K14" s="526"/>
      <c r="L14" s="622"/>
    </row>
    <row r="15" spans="1:12" ht="21.75" customHeight="1">
      <c r="A15" s="16">
        <v>11</v>
      </c>
      <c r="B15" s="235" t="s">
        <v>357</v>
      </c>
      <c r="C15" s="117" t="s">
        <v>405</v>
      </c>
      <c r="D15" s="236" t="s">
        <v>329</v>
      </c>
      <c r="E15" s="117" t="s">
        <v>254</v>
      </c>
      <c r="F15" s="227" t="s">
        <v>726</v>
      </c>
      <c r="G15" s="303"/>
      <c r="H15" s="296"/>
      <c r="I15" s="593"/>
      <c r="J15" s="594"/>
      <c r="K15" s="526"/>
      <c r="L15" s="622"/>
    </row>
    <row r="16" spans="1:12" ht="21.75" customHeight="1">
      <c r="A16" s="16">
        <v>12</v>
      </c>
      <c r="B16" s="235" t="s">
        <v>360</v>
      </c>
      <c r="C16" s="117" t="s">
        <v>407</v>
      </c>
      <c r="D16" s="236" t="s">
        <v>329</v>
      </c>
      <c r="E16" s="117" t="s">
        <v>433</v>
      </c>
      <c r="F16" s="227" t="s">
        <v>726</v>
      </c>
      <c r="G16" s="303"/>
      <c r="H16" s="296"/>
      <c r="I16" s="593"/>
      <c r="J16" s="594"/>
      <c r="K16" s="526"/>
      <c r="L16" s="622"/>
    </row>
    <row r="17" spans="1:12" ht="21.75" customHeight="1">
      <c r="A17" s="16">
        <v>13</v>
      </c>
      <c r="B17" s="232" t="s">
        <v>619</v>
      </c>
      <c r="C17" s="110" t="s">
        <v>462</v>
      </c>
      <c r="D17" s="233" t="s">
        <v>304</v>
      </c>
      <c r="E17" s="234" t="s">
        <v>254</v>
      </c>
      <c r="F17" s="227" t="s">
        <v>726</v>
      </c>
      <c r="G17" s="303"/>
      <c r="H17" s="296"/>
      <c r="I17" s="593"/>
      <c r="J17" s="594"/>
      <c r="K17" s="526"/>
      <c r="L17" s="622"/>
    </row>
    <row r="18" spans="1:12" ht="21.75" customHeight="1">
      <c r="A18" s="16">
        <v>14</v>
      </c>
      <c r="B18" s="110" t="s">
        <v>465</v>
      </c>
      <c r="C18" s="110" t="s">
        <v>286</v>
      </c>
      <c r="D18" s="233" t="s">
        <v>299</v>
      </c>
      <c r="E18" s="234" t="s">
        <v>259</v>
      </c>
      <c r="F18" s="227" t="s">
        <v>726</v>
      </c>
      <c r="G18" s="296"/>
      <c r="H18" s="296"/>
      <c r="I18" s="593"/>
      <c r="J18" s="594"/>
      <c r="K18" s="526"/>
      <c r="L18" s="622"/>
    </row>
    <row r="19" spans="1:12" ht="21.75" customHeight="1">
      <c r="A19" s="16">
        <v>15</v>
      </c>
      <c r="B19" s="232" t="s">
        <v>340</v>
      </c>
      <c r="C19" s="110" t="s">
        <v>341</v>
      </c>
      <c r="D19" s="233" t="str">
        <f>'[4]4 crit.10m'!$K$4</f>
        <v>274</v>
      </c>
      <c r="E19" s="234" t="s">
        <v>259</v>
      </c>
      <c r="F19" s="227" t="s">
        <v>726</v>
      </c>
      <c r="G19" s="296"/>
      <c r="H19" s="296"/>
      <c r="I19" s="593"/>
      <c r="J19" s="594"/>
      <c r="K19" s="526"/>
      <c r="L19" s="622"/>
    </row>
    <row r="20" spans="1:12" ht="21.75" customHeight="1">
      <c r="A20" s="16">
        <v>16</v>
      </c>
      <c r="B20" s="235" t="s">
        <v>476</v>
      </c>
      <c r="C20" s="117" t="s">
        <v>309</v>
      </c>
      <c r="D20" s="236" t="s">
        <v>310</v>
      </c>
      <c r="E20" s="117" t="s">
        <v>435</v>
      </c>
      <c r="F20" s="227" t="s">
        <v>726</v>
      </c>
      <c r="G20" s="296"/>
      <c r="H20" s="296"/>
      <c r="I20" s="593"/>
      <c r="J20" s="594"/>
      <c r="K20" s="526"/>
      <c r="L20" s="622"/>
    </row>
    <row r="21" spans="1:12" ht="21.75" customHeight="1">
      <c r="A21" s="16">
        <v>17</v>
      </c>
      <c r="B21" s="455" t="s">
        <v>529</v>
      </c>
      <c r="C21" s="117" t="s">
        <v>573</v>
      </c>
      <c r="D21" s="236" t="s">
        <v>310</v>
      </c>
      <c r="E21" s="117" t="s">
        <v>530</v>
      </c>
      <c r="F21" s="227" t="s">
        <v>726</v>
      </c>
      <c r="G21" s="296"/>
      <c r="H21" s="296"/>
      <c r="I21" s="593"/>
      <c r="J21" s="594"/>
      <c r="K21" s="526"/>
      <c r="L21" s="622"/>
    </row>
    <row r="22" spans="1:12" ht="21.75" customHeight="1">
      <c r="A22" s="16">
        <v>18</v>
      </c>
      <c r="B22" s="254" t="s">
        <v>416</v>
      </c>
      <c r="C22" s="255" t="s">
        <v>417</v>
      </c>
      <c r="D22" s="256" t="s">
        <v>235</v>
      </c>
      <c r="E22" s="255" t="s">
        <v>259</v>
      </c>
      <c r="F22" s="227" t="s">
        <v>726</v>
      </c>
      <c r="G22" s="296"/>
      <c r="H22" s="296"/>
      <c r="I22" s="593"/>
      <c r="J22" s="594"/>
      <c r="K22" s="526"/>
      <c r="L22" s="622"/>
    </row>
    <row r="23" spans="1:12" ht="21.75" customHeight="1">
      <c r="A23" s="16">
        <v>19</v>
      </c>
      <c r="B23" s="235" t="s">
        <v>719</v>
      </c>
      <c r="C23" s="246" t="s">
        <v>720</v>
      </c>
      <c r="D23" s="236" t="s">
        <v>310</v>
      </c>
      <c r="E23" s="117" t="s">
        <v>433</v>
      </c>
      <c r="F23" s="227" t="s">
        <v>726</v>
      </c>
      <c r="G23" s="296"/>
      <c r="H23" s="296"/>
      <c r="I23" s="593"/>
      <c r="J23" s="594"/>
      <c r="K23" s="526"/>
      <c r="L23" s="622"/>
    </row>
    <row r="24" spans="1:12" ht="21.75" customHeight="1">
      <c r="A24" s="16">
        <v>20</v>
      </c>
      <c r="B24" s="113"/>
      <c r="C24" s="115"/>
      <c r="D24" s="116"/>
      <c r="E24" s="115"/>
      <c r="F24" s="227"/>
      <c r="G24" s="296"/>
      <c r="H24" s="296"/>
      <c r="I24" s="593"/>
      <c r="J24" s="594"/>
      <c r="K24" s="623"/>
      <c r="L24" s="623"/>
    </row>
    <row r="25" spans="1:12" ht="22.5" customHeight="1">
      <c r="A25" s="381"/>
      <c r="B25" s="113"/>
      <c r="C25" s="115"/>
      <c r="D25" s="116"/>
      <c r="E25" s="115"/>
      <c r="F25" s="12"/>
      <c r="G25" s="296"/>
      <c r="H25" s="296"/>
      <c r="I25" s="593"/>
      <c r="J25" s="594"/>
      <c r="K25" s="623"/>
      <c r="L25" s="623"/>
    </row>
  </sheetData>
  <sheetProtection/>
  <mergeCells count="52">
    <mergeCell ref="K13:L13"/>
    <mergeCell ref="K14:L14"/>
    <mergeCell ref="K15:L15"/>
    <mergeCell ref="K21:L21"/>
    <mergeCell ref="K22:L22"/>
    <mergeCell ref="K16:L16"/>
    <mergeCell ref="K17:L17"/>
    <mergeCell ref="K18:L18"/>
    <mergeCell ref="K19:L19"/>
    <mergeCell ref="K20:L20"/>
    <mergeCell ref="K8:L8"/>
    <mergeCell ref="K9:L9"/>
    <mergeCell ref="K10:L10"/>
    <mergeCell ref="K11:L11"/>
    <mergeCell ref="K12:L12"/>
    <mergeCell ref="I4:J4"/>
    <mergeCell ref="K4:L4"/>
    <mergeCell ref="K5:L5"/>
    <mergeCell ref="K6:L6"/>
    <mergeCell ref="K7:L7"/>
    <mergeCell ref="I5:J5"/>
    <mergeCell ref="I6:J6"/>
    <mergeCell ref="I7:J7"/>
    <mergeCell ref="A3:B3"/>
    <mergeCell ref="A1:B2"/>
    <mergeCell ref="C1:L1"/>
    <mergeCell ref="I2:L2"/>
    <mergeCell ref="D3:E3"/>
    <mergeCell ref="I3:L3"/>
    <mergeCell ref="C2:D2"/>
    <mergeCell ref="F3:G3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25:J25"/>
    <mergeCell ref="K25:L25"/>
    <mergeCell ref="I23:J23"/>
    <mergeCell ref="I24:J24"/>
    <mergeCell ref="I18:J18"/>
    <mergeCell ref="I19:J19"/>
    <mergeCell ref="I20:J20"/>
    <mergeCell ref="I21:J21"/>
    <mergeCell ref="I22:J22"/>
    <mergeCell ref="K23:L23"/>
    <mergeCell ref="K24:L24"/>
  </mergeCells>
  <dataValidations count="1">
    <dataValidation type="list" operator="equal" allowBlank="1" sqref="E23:E25 E5:E21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C3" sqref="C3"/>
    </sheetView>
  </sheetViews>
  <sheetFormatPr defaultColWidth="11.421875" defaultRowHeight="15"/>
  <cols>
    <col min="1" max="1" width="4.28125" style="11" customWidth="1"/>
    <col min="2" max="3" width="18.57421875" style="1" customWidth="1"/>
    <col min="4" max="6" width="8.28125" style="1" customWidth="1"/>
    <col min="7" max="7" width="18.57421875" style="1" customWidth="1"/>
    <col min="8" max="8" width="15.7109375" style="1" customWidth="1"/>
    <col min="9" max="9" width="9.28125" style="1" customWidth="1"/>
    <col min="10" max="10" width="5.00390625" style="1" customWidth="1"/>
    <col min="11" max="12" width="14.28125" style="1" customWidth="1"/>
  </cols>
  <sheetData>
    <row r="1" spans="1:12" s="10" customFormat="1" ht="37.5" customHeight="1">
      <c r="A1" s="596"/>
      <c r="B1" s="597"/>
      <c r="C1" s="600" t="s">
        <v>14</v>
      </c>
      <c r="D1" s="601"/>
      <c r="E1" s="601"/>
      <c r="F1" s="601"/>
      <c r="G1" s="601"/>
      <c r="H1" s="601"/>
      <c r="I1" s="601"/>
      <c r="J1" s="601"/>
      <c r="K1" s="601"/>
      <c r="L1" s="602"/>
    </row>
    <row r="2" spans="1:12" ht="37.5" customHeight="1">
      <c r="A2" s="598"/>
      <c r="B2" s="599"/>
      <c r="C2" s="625" t="s">
        <v>280</v>
      </c>
      <c r="D2" s="625"/>
      <c r="E2" s="118">
        <v>3</v>
      </c>
      <c r="F2" s="119" t="s">
        <v>512</v>
      </c>
      <c r="G2" s="223" t="s">
        <v>120</v>
      </c>
      <c r="H2" s="223" t="s">
        <v>232</v>
      </c>
      <c r="I2" s="625" t="s">
        <v>723</v>
      </c>
      <c r="J2" s="625"/>
      <c r="K2" s="625"/>
      <c r="L2" s="625"/>
    </row>
    <row r="3" spans="1:12" s="162" customFormat="1" ht="21">
      <c r="A3" s="595" t="s">
        <v>276</v>
      </c>
      <c r="B3" s="595"/>
      <c r="C3" s="477" t="s">
        <v>273</v>
      </c>
      <c r="D3" s="604" t="s">
        <v>27</v>
      </c>
      <c r="E3" s="606"/>
      <c r="F3" s="607">
        <v>45263</v>
      </c>
      <c r="G3" s="606"/>
      <c r="H3" s="21">
        <f>SUM('SERIE 1'!H3)</f>
        <v>2023</v>
      </c>
      <c r="I3" s="604" t="s">
        <v>278</v>
      </c>
      <c r="J3" s="605"/>
      <c r="K3" s="605"/>
      <c r="L3" s="606"/>
    </row>
    <row r="4" spans="1:12" s="20" customFormat="1" ht="31.5">
      <c r="A4" s="18"/>
      <c r="B4" s="19" t="s">
        <v>0</v>
      </c>
      <c r="C4" s="19" t="s">
        <v>1</v>
      </c>
      <c r="D4" s="19" t="s">
        <v>2</v>
      </c>
      <c r="E4" s="19" t="s">
        <v>3</v>
      </c>
      <c r="F4" s="19" t="s">
        <v>279</v>
      </c>
      <c r="G4" s="19" t="s">
        <v>122</v>
      </c>
      <c r="H4" s="19" t="s">
        <v>121</v>
      </c>
      <c r="I4" s="611" t="s">
        <v>280</v>
      </c>
      <c r="J4" s="612"/>
      <c r="K4" s="613" t="s">
        <v>12</v>
      </c>
      <c r="L4" s="614"/>
    </row>
    <row r="5" spans="1:12" ht="22.5" customHeight="1">
      <c r="A5" s="16">
        <v>1</v>
      </c>
      <c r="B5" s="40" t="s">
        <v>84</v>
      </c>
      <c r="C5" s="41" t="s">
        <v>356</v>
      </c>
      <c r="D5" s="42" t="str">
        <f>'[3]2 crit.10m'!$K$4</f>
        <v>020</v>
      </c>
      <c r="E5" s="43" t="s">
        <v>254</v>
      </c>
      <c r="F5" s="476" t="s">
        <v>725</v>
      </c>
      <c r="G5" s="296"/>
      <c r="H5" s="296"/>
      <c r="I5" s="593"/>
      <c r="J5" s="594"/>
      <c r="K5" s="526"/>
      <c r="L5" s="622"/>
    </row>
    <row r="6" spans="1:12" ht="22.5" customHeight="1">
      <c r="A6" s="16">
        <v>2</v>
      </c>
      <c r="B6" s="40" t="s">
        <v>212</v>
      </c>
      <c r="C6" s="41" t="s">
        <v>464</v>
      </c>
      <c r="D6" s="42" t="s">
        <v>323</v>
      </c>
      <c r="E6" s="43" t="s">
        <v>250</v>
      </c>
      <c r="F6" s="476" t="s">
        <v>725</v>
      </c>
      <c r="G6" s="296"/>
      <c r="H6" s="296"/>
      <c r="I6" s="593"/>
      <c r="J6" s="594"/>
      <c r="K6" s="526"/>
      <c r="L6" s="622"/>
    </row>
    <row r="7" spans="1:12" ht="22.5" customHeight="1">
      <c r="A7" s="16">
        <v>3</v>
      </c>
      <c r="B7" s="40" t="s">
        <v>397</v>
      </c>
      <c r="C7" s="41" t="s">
        <v>398</v>
      </c>
      <c r="D7" s="42" t="s">
        <v>323</v>
      </c>
      <c r="E7" s="43" t="s">
        <v>437</v>
      </c>
      <c r="F7" s="476" t="s">
        <v>725</v>
      </c>
      <c r="G7" s="296"/>
      <c r="H7" s="296"/>
      <c r="I7" s="593"/>
      <c r="J7" s="594"/>
      <c r="K7" s="526"/>
      <c r="L7" s="622"/>
    </row>
    <row r="8" spans="1:12" ht="22.5" customHeight="1">
      <c r="A8" s="16">
        <v>4</v>
      </c>
      <c r="B8" s="40" t="s">
        <v>255</v>
      </c>
      <c r="C8" s="41" t="s">
        <v>256</v>
      </c>
      <c r="D8" s="42" t="str">
        <f>'[6]1er crit.10m'!$K$4</f>
        <v>276</v>
      </c>
      <c r="E8" s="43" t="s">
        <v>436</v>
      </c>
      <c r="F8" s="476" t="s">
        <v>725</v>
      </c>
      <c r="G8" s="12"/>
      <c r="H8" s="12"/>
      <c r="I8" s="593"/>
      <c r="J8" s="594"/>
      <c r="K8" s="526"/>
      <c r="L8" s="622"/>
    </row>
    <row r="9" spans="1:12" ht="22.5" customHeight="1">
      <c r="A9" s="16">
        <v>5</v>
      </c>
      <c r="B9" s="40" t="s">
        <v>263</v>
      </c>
      <c r="C9" s="41" t="s">
        <v>264</v>
      </c>
      <c r="D9" s="42" t="str">
        <f>'[6]1er crit.10m'!$K$4</f>
        <v>276</v>
      </c>
      <c r="E9" s="43" t="s">
        <v>435</v>
      </c>
      <c r="F9" s="476" t="s">
        <v>725</v>
      </c>
      <c r="G9" s="12"/>
      <c r="H9" s="12"/>
      <c r="I9" s="593"/>
      <c r="J9" s="594"/>
      <c r="K9" s="526"/>
      <c r="L9" s="622"/>
    </row>
    <row r="10" spans="1:12" ht="22.5" customHeight="1">
      <c r="A10" s="16">
        <v>6</v>
      </c>
      <c r="B10" s="40" t="s">
        <v>704</v>
      </c>
      <c r="C10" s="41" t="s">
        <v>705</v>
      </c>
      <c r="D10" s="42" t="s">
        <v>306</v>
      </c>
      <c r="E10" s="43" t="s">
        <v>259</v>
      </c>
      <c r="F10" s="476" t="s">
        <v>725</v>
      </c>
      <c r="G10" s="12"/>
      <c r="H10" s="12"/>
      <c r="I10" s="593"/>
      <c r="J10" s="594"/>
      <c r="K10" s="526"/>
      <c r="L10" s="622"/>
    </row>
    <row r="11" spans="1:12" ht="22.5" customHeight="1">
      <c r="A11" s="16">
        <v>7</v>
      </c>
      <c r="B11" s="61" t="s">
        <v>246</v>
      </c>
      <c r="C11" s="38" t="s">
        <v>409</v>
      </c>
      <c r="D11" s="46" t="s">
        <v>235</v>
      </c>
      <c r="E11" s="38" t="s">
        <v>254</v>
      </c>
      <c r="F11" s="476" t="s">
        <v>725</v>
      </c>
      <c r="G11" s="284"/>
      <c r="H11" s="284"/>
      <c r="I11" s="593"/>
      <c r="J11" s="594"/>
      <c r="K11" s="526"/>
      <c r="L11" s="622"/>
    </row>
    <row r="12" spans="1:12" ht="22.5" customHeight="1">
      <c r="A12" s="16">
        <v>8</v>
      </c>
      <c r="B12" s="182"/>
      <c r="C12" s="183"/>
      <c r="D12" s="184"/>
      <c r="E12" s="151"/>
      <c r="F12" s="476"/>
      <c r="G12" s="12"/>
      <c r="H12" s="12"/>
      <c r="I12" s="593"/>
      <c r="J12" s="594"/>
      <c r="K12" s="526"/>
      <c r="L12" s="622"/>
    </row>
    <row r="13" spans="1:12" ht="22.5" customHeight="1">
      <c r="A13" s="16">
        <v>9</v>
      </c>
      <c r="B13" s="229"/>
      <c r="C13" s="229"/>
      <c r="D13" s="229"/>
      <c r="E13" s="229"/>
      <c r="F13" s="476"/>
      <c r="G13" s="284"/>
      <c r="H13" s="284"/>
      <c r="I13" s="593"/>
      <c r="J13" s="594"/>
      <c r="K13" s="526"/>
      <c r="L13" s="622"/>
    </row>
    <row r="14" spans="1:12" ht="22.5" customHeight="1">
      <c r="A14" s="16">
        <v>10</v>
      </c>
      <c r="B14" s="12"/>
      <c r="C14" s="12"/>
      <c r="D14" s="12"/>
      <c r="E14" s="12"/>
      <c r="F14" s="476"/>
      <c r="G14" s="12"/>
      <c r="H14" s="12"/>
      <c r="I14" s="593"/>
      <c r="J14" s="594"/>
      <c r="K14" s="526"/>
      <c r="L14" s="622"/>
    </row>
    <row r="15" spans="1:12" ht="22.5" customHeight="1">
      <c r="A15" s="16">
        <v>11</v>
      </c>
      <c r="B15" s="12"/>
      <c r="C15" s="12"/>
      <c r="D15" s="12"/>
      <c r="E15" s="12"/>
      <c r="F15" s="476"/>
      <c r="G15" s="12"/>
      <c r="H15" s="12"/>
      <c r="I15" s="593"/>
      <c r="J15" s="594"/>
      <c r="K15" s="526"/>
      <c r="L15" s="622"/>
    </row>
    <row r="16" spans="1:12" ht="22.5" customHeight="1">
      <c r="A16" s="16">
        <v>12</v>
      </c>
      <c r="B16" s="12"/>
      <c r="C16" s="12"/>
      <c r="D16" s="12"/>
      <c r="E16" s="12"/>
      <c r="F16" s="476"/>
      <c r="G16" s="12"/>
      <c r="H16" s="12"/>
      <c r="I16" s="593"/>
      <c r="J16" s="594"/>
      <c r="K16" s="526"/>
      <c r="L16" s="622"/>
    </row>
    <row r="17" spans="1:12" ht="22.5" customHeight="1">
      <c r="A17" s="16">
        <v>13</v>
      </c>
      <c r="B17" s="114"/>
      <c r="C17" s="109"/>
      <c r="D17" s="111"/>
      <c r="E17" s="151"/>
      <c r="F17" s="476"/>
      <c r="G17" s="12"/>
      <c r="H17" s="12"/>
      <c r="I17" s="593"/>
      <c r="J17" s="594"/>
      <c r="K17" s="526"/>
      <c r="L17" s="622"/>
    </row>
    <row r="18" spans="1:12" ht="22.5" customHeight="1">
      <c r="A18" s="16">
        <v>14</v>
      </c>
      <c r="B18" s="114"/>
      <c r="C18" s="109"/>
      <c r="D18" s="111"/>
      <c r="E18" s="112"/>
      <c r="F18" s="476"/>
      <c r="G18" s="12"/>
      <c r="H18" s="12"/>
      <c r="I18" s="593"/>
      <c r="J18" s="594"/>
      <c r="K18" s="526"/>
      <c r="L18" s="622"/>
    </row>
    <row r="19" spans="1:12" ht="22.5" customHeight="1">
      <c r="A19" s="16">
        <v>15</v>
      </c>
      <c r="B19" s="114"/>
      <c r="C19" s="109"/>
      <c r="D19" s="111"/>
      <c r="E19" s="112"/>
      <c r="F19" s="476"/>
      <c r="G19" s="12"/>
      <c r="H19" s="12"/>
      <c r="I19" s="593"/>
      <c r="J19" s="594"/>
      <c r="K19" s="526"/>
      <c r="L19" s="622"/>
    </row>
    <row r="20" spans="1:12" ht="22.5" customHeight="1">
      <c r="A20" s="16">
        <v>16</v>
      </c>
      <c r="B20" s="185"/>
      <c r="C20" s="172"/>
      <c r="D20" s="173"/>
      <c r="E20" s="174"/>
      <c r="F20" s="476"/>
      <c r="G20" s="296"/>
      <c r="H20" s="296"/>
      <c r="I20" s="593"/>
      <c r="J20" s="594"/>
      <c r="K20" s="526"/>
      <c r="L20" s="622"/>
    </row>
    <row r="21" spans="1:12" ht="22.5" customHeight="1">
      <c r="A21" s="16">
        <v>17</v>
      </c>
      <c r="B21" s="232" t="s">
        <v>718</v>
      </c>
      <c r="C21" s="110" t="s">
        <v>613</v>
      </c>
      <c r="D21" s="233" t="s">
        <v>299</v>
      </c>
      <c r="E21" s="234" t="s">
        <v>259</v>
      </c>
      <c r="F21" s="476" t="s">
        <v>726</v>
      </c>
      <c r="G21" s="296"/>
      <c r="H21" s="296"/>
      <c r="I21" s="593"/>
      <c r="J21" s="594"/>
      <c r="K21" s="526"/>
      <c r="L21" s="622"/>
    </row>
    <row r="22" spans="1:12" ht="22.5" customHeight="1">
      <c r="A22" s="16">
        <v>18</v>
      </c>
      <c r="B22" s="253" t="s">
        <v>387</v>
      </c>
      <c r="C22" s="133" t="s">
        <v>388</v>
      </c>
      <c r="D22" s="252" t="s">
        <v>323</v>
      </c>
      <c r="E22" s="133" t="s">
        <v>259</v>
      </c>
      <c r="F22" s="476" t="s">
        <v>726</v>
      </c>
      <c r="G22" s="296"/>
      <c r="H22" s="296"/>
      <c r="I22" s="593"/>
      <c r="J22" s="594"/>
      <c r="K22" s="526"/>
      <c r="L22" s="622"/>
    </row>
    <row r="23" spans="1:12" ht="22.5" customHeight="1">
      <c r="A23" s="16">
        <v>19</v>
      </c>
      <c r="B23" s="114"/>
      <c r="C23" s="109"/>
      <c r="D23" s="111"/>
      <c r="E23" s="112"/>
      <c r="F23" s="152"/>
      <c r="G23" s="296"/>
      <c r="H23" s="296"/>
      <c r="I23" s="593"/>
      <c r="J23" s="594"/>
      <c r="K23" s="526"/>
      <c r="L23" s="622"/>
    </row>
    <row r="24" spans="1:12" ht="22.5" customHeight="1">
      <c r="A24" s="16">
        <v>20</v>
      </c>
      <c r="B24" s="113"/>
      <c r="C24" s="115"/>
      <c r="D24" s="116"/>
      <c r="E24" s="115"/>
      <c r="F24" s="152"/>
      <c r="G24" s="296"/>
      <c r="H24" s="296"/>
      <c r="I24" s="593"/>
      <c r="J24" s="594"/>
      <c r="K24" s="623"/>
      <c r="L24" s="623"/>
    </row>
  </sheetData>
  <sheetProtection/>
  <mergeCells count="50">
    <mergeCell ref="I20:J20"/>
    <mergeCell ref="I21:J21"/>
    <mergeCell ref="I22:J22"/>
    <mergeCell ref="I8:J8"/>
    <mergeCell ref="I9:J9"/>
    <mergeCell ref="I15:J15"/>
    <mergeCell ref="I16:J16"/>
    <mergeCell ref="I17:J17"/>
    <mergeCell ref="I18:J18"/>
    <mergeCell ref="I19:J19"/>
    <mergeCell ref="I10:J10"/>
    <mergeCell ref="I11:J11"/>
    <mergeCell ref="I12:J12"/>
    <mergeCell ref="I13:J13"/>
    <mergeCell ref="I14:J14"/>
    <mergeCell ref="A3:B3"/>
    <mergeCell ref="K4:L4"/>
    <mergeCell ref="K5:L5"/>
    <mergeCell ref="I2:L2"/>
    <mergeCell ref="A1:B2"/>
    <mergeCell ref="I4:J4"/>
    <mergeCell ref="D3:E3"/>
    <mergeCell ref="I3:L3"/>
    <mergeCell ref="C2:D2"/>
    <mergeCell ref="I5:J5"/>
    <mergeCell ref="F3:G3"/>
    <mergeCell ref="K8:L8"/>
    <mergeCell ref="K9:L9"/>
    <mergeCell ref="K6:L6"/>
    <mergeCell ref="K7:L7"/>
    <mergeCell ref="C1:L1"/>
    <mergeCell ref="I6:J6"/>
    <mergeCell ref="I7:J7"/>
    <mergeCell ref="K14:L14"/>
    <mergeCell ref="K15:L15"/>
    <mergeCell ref="K12:L12"/>
    <mergeCell ref="K13:L13"/>
    <mergeCell ref="K10:L10"/>
    <mergeCell ref="K11:L11"/>
    <mergeCell ref="K20:L20"/>
    <mergeCell ref="K21:L21"/>
    <mergeCell ref="K18:L18"/>
    <mergeCell ref="K19:L19"/>
    <mergeCell ref="K16:L16"/>
    <mergeCell ref="K17:L17"/>
    <mergeCell ref="I23:J23"/>
    <mergeCell ref="I24:J24"/>
    <mergeCell ref="K24:L24"/>
    <mergeCell ref="K22:L22"/>
    <mergeCell ref="K23:L23"/>
  </mergeCells>
  <dataValidations count="1">
    <dataValidation type="list" operator="equal" allowBlank="1" sqref="E17:E24 E12 E5:E10">
      <formula1>"CG,Je,Da,Pro,Hon,Exc"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Edine</dc:creator>
  <cp:keywords/>
  <dc:description/>
  <cp:lastModifiedBy>Sandrine GALLIER</cp:lastModifiedBy>
  <cp:lastPrinted>2023-11-26T15:54:39Z</cp:lastPrinted>
  <dcterms:created xsi:type="dcterms:W3CDTF">2016-11-08T10:29:15Z</dcterms:created>
  <dcterms:modified xsi:type="dcterms:W3CDTF">2023-11-26T18:04:10Z</dcterms:modified>
  <cp:category/>
  <cp:version/>
  <cp:contentType/>
  <cp:contentStatus/>
</cp:coreProperties>
</file>