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0425" activeTab="0"/>
  </bookViews>
  <sheets>
    <sheet name="TIREURS STANDARD" sheetId="1" r:id="rId1"/>
    <sheet name="TIREUR STD" sheetId="2" state="hidden" r:id="rId2"/>
    <sheet name="PLAN DE TIR STANDARD" sheetId="3" r:id="rId3"/>
    <sheet name="FEUILLE RESULTATS STD" sheetId="4" r:id="rId4"/>
    <sheet name="SERIE 2" sheetId="5" state="hidden" r:id="rId5"/>
    <sheet name="SERIE 3" sheetId="6" state="hidden" r:id="rId6"/>
    <sheet name="SERIE 4" sheetId="7" state="hidden" r:id="rId7"/>
    <sheet name="SERIE 5" sheetId="8" state="hidden" r:id="rId8"/>
    <sheet name="SERIE 6" sheetId="9" state="hidden" r:id="rId9"/>
    <sheet name="SERIE 7" sheetId="10" state="hidden" r:id="rId10"/>
    <sheet name="SERIE 8" sheetId="11" state="hidden" r:id="rId11"/>
    <sheet name="Feuil8" sheetId="12" state="hidden" r:id="rId12"/>
    <sheet name="PLAN TIR" sheetId="13" state="hidden" r:id="rId13"/>
    <sheet name="TIREURS PISTOLET VO" sheetId="14" r:id="rId14"/>
    <sheet name="TIREUR VITESSE" sheetId="15" state="hidden" r:id="rId15"/>
    <sheet name="PLAN DE TIR VITESSE" sheetId="16" r:id="rId16"/>
    <sheet name="FEUILLE RESULTATS VITESSE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<sst xmlns="http://schemas.openxmlformats.org/spreadsheetml/2006/main" count="2513" uniqueCount="550">
  <si>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</si>
  <si>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</si>
  <si>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</si>
  <si>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</si>
  <si>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</si>
  <si>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</si>
  <si>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</si>
  <si>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</si>
  <si>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</si>
  <si>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</si>
  <si>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</si>
  <si>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</si>
  <si>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</si>
  <si>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</si>
  <si>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</si>
  <si>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</si>
  <si>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</si>
  <si>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</si>
  <si>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</si>
  <si>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</si>
  <si>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</si>
  <si>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</si>
  <si>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</si>
  <si>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</si>
  <si>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</si>
  <si>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</si>
  <si>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</si>
  <si>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</si>
  <si>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</si>
  <si>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</si>
  <si>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</si>
  <si>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</si>
  <si>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</si>
  <si>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</si>
  <si>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</si>
  <si>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</si>
  <si>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</si>
  <si>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</si>
  <si>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</si>
  <si>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</si>
  <si>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</si>
  <si>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</si>
  <si>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</si>
  <si>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</si>
  <si>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</si>
  <si>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</si>
  <si>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</si>
  <si>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</si>
  <si>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</si>
  <si>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</si>
  <si>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</si>
  <si>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</si>
  <si>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</si>
  <si>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</si>
  <si>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</si>
  <si>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</si>
  <si>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</si>
  <si>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</si>
  <si>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</si>
  <si>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</si>
  <si>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</si>
  <si>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</si>
  <si>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</si>
  <si>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</si>
  <si>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</si>
  <si>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</si>
  <si>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</si>
  <si>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</si>
  <si>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</si>
  <si>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</si>
  <si>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</si>
  <si>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</si>
  <si>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</si>
  <si>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</si>
  <si>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</si>
  <si>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</si>
  <si>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</si>
  <si>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</si>
  <si>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</si>
  <si>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</si>
  <si>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</si>
  <si>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</si>
  <si>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</si>
  <si>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</si>
  <si>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</si>
  <si>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</si>
  <si>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</si>
  <si>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</si>
  <si>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</si>
  <si>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</si>
  <si>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</si>
  <si>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</si>
  <si>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</si>
  <si>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</si>
  <si>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</si>
  <si>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</si>
  <si>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</si>
  <si>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</si>
  <si>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</si>
  <si>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</si>
  <si>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</si>
  <si>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</si>
  <si>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</si>
  <si>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</si>
  <si>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</si>
  <si>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</si>
  <si>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</si>
  <si>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</si>
  <si>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</si>
  <si>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</si>
  <si>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</si>
  <si>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</si>
  <si>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</si>
  <si>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</si>
  <si>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</si>
  <si>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</si>
  <si>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</si>
  <si>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</si>
  <si>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</si>
  <si>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</si>
  <si>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</si>
  <si>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</si>
  <si>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</si>
  <si>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</si>
  <si>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</si>
  <si>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</si>
  <si>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</si>
  <si>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</si>
  <si>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</si>
  <si>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</si>
  <si>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</si>
  <si>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</si>
  <si>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</si>
  <si>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</si>
  <si>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</si>
  <si>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</si>
  <si>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</si>
  <si>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</si>
  <si>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</si>
  <si>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</si>
  <si>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</si>
  <si>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</si>
  <si>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</si>
  <si>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</si>
  <si>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</si>
  <si>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</si>
  <si>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</si>
  <si>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</si>
  <si>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</si>
  <si>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</si>
  <si>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</si>
  <si>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</si>
  <si>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</si>
  <si>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</si>
  <si>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</si>
  <si>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</si>
  <si>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</si>
  <si>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</si>
  <si>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</si>
  <si>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</si>
  <si>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</si>
  <si>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</si>
  <si>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</si>
  <si>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</si>
  <si>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</si>
  <si>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</si>
  <si>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</si>
  <si>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</si>
  <si>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</si>
  <si>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</si>
  <si>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</si>
  <si>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</si>
  <si>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</si>
  <si>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</si>
  <si>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</si>
  <si>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</si>
  <si>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</si>
  <si>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</si>
  <si>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</si>
  <si>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</si>
  <si>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</si>
  <si>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</si>
  <si>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</si>
  <si>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</si>
  <si>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</si>
  <si>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</si>
  <si>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</si>
  <si>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</si>
  <si>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</si>
  <si>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</si>
  <si>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</si>
  <si>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</si>
  <si>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</si>
  <si>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</si>
  <si>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</si>
  <si>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</si>
  <si>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</si>
  <si>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</si>
  <si>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</si>
  <si>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</si>
  <si>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</si>
  <si>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</si>
  <si>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</si>
  <si>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</si>
  <si>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</si>
  <si>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</si>
  <si>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</si>
  <si>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</si>
  <si>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</si>
  <si>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</si>
  <si>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</si>
  <si>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</si>
  <si>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</si>
  <si>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</si>
  <si>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</si>
  <si>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</si>
  <si>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</si>
  <si>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</si>
  <si>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</si>
  <si>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</si>
  <si>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</si>
  <si>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</si>
  <si>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</si>
  <si>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</si>
  <si>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</si>
  <si>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</si>
  <si>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</si>
  <si>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</si>
  <si>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</si>
  <si>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</si>
  <si>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18 H 00</t>
  </si>
  <si>
    <t>1er</t>
  </si>
  <si>
    <t>10 M</t>
  </si>
  <si>
    <t>OCTOBRE</t>
  </si>
  <si>
    <t>MEUNG SUR LOIRE</t>
  </si>
  <si>
    <t>Feuille d'inscription au match</t>
  </si>
  <si>
    <t>er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</si>
  <si>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</si>
  <si>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</si>
  <si>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</si>
  <si>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</si>
  <si>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</si>
  <si>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</si>
  <si>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</si>
  <si>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</si>
  <si>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D</t>
  </si>
  <si>
    <t>P</t>
  </si>
  <si>
    <t>H</t>
  </si>
  <si>
    <t>GAELLE</t>
  </si>
  <si>
    <t>EX</t>
  </si>
  <si>
    <t>MANCEAU</t>
  </si>
  <si>
    <t>Franck</t>
  </si>
  <si>
    <t>Exc</t>
  </si>
  <si>
    <t>XX</t>
  </si>
  <si>
    <t>FARINA</t>
  </si>
  <si>
    <t>Françoise</t>
  </si>
  <si>
    <t>Da</t>
  </si>
  <si>
    <t>ROUSSEL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</si>
  <si>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</si>
  <si>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</si>
  <si>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</si>
  <si>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</si>
  <si>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</si>
  <si>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</si>
  <si>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</si>
  <si>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</si>
  <si>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</si>
  <si>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</si>
  <si>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</si>
  <si>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</si>
  <si>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</si>
  <si>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</si>
  <si>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</si>
  <si>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</si>
  <si>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</si>
  <si>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</si>
  <si>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ESTIER</t>
  </si>
  <si>
    <t>Hélèhe</t>
  </si>
  <si>
    <t xml:space="preserve">SORNIQUE </t>
  </si>
  <si>
    <t>Théophile</t>
  </si>
  <si>
    <t>PICKEL</t>
  </si>
  <si>
    <t>Simon</t>
  </si>
  <si>
    <t xml:space="preserve">HERMANCE </t>
  </si>
  <si>
    <t>Léo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</si>
  <si>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</si>
  <si>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</si>
  <si>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</si>
  <si>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</si>
  <si>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</si>
  <si>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</si>
  <si>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</si>
  <si>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</si>
  <si>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Laurent</t>
  </si>
  <si>
    <t>SAUVEGRAIN</t>
  </si>
  <si>
    <t>Maxime</t>
  </si>
  <si>
    <t>Thierry</t>
  </si>
  <si>
    <t>PATRIGEON</t>
  </si>
  <si>
    <t>Denis</t>
  </si>
  <si>
    <t>LE GUEN</t>
  </si>
  <si>
    <t>Mickaël</t>
  </si>
  <si>
    <t xml:space="preserve">POUPA </t>
  </si>
  <si>
    <t>Clément</t>
  </si>
  <si>
    <t>GRANDVILLAIN</t>
  </si>
  <si>
    <t>Tessa</t>
  </si>
  <si>
    <t>Chloé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</si>
  <si>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</si>
  <si>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</si>
  <si>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</si>
  <si>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</si>
  <si>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</si>
  <si>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</si>
  <si>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</si>
  <si>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</si>
  <si>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</si>
  <si>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</si>
  <si>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</si>
  <si>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SERIE 7</t>
  </si>
  <si>
    <t>SERIE 8</t>
  </si>
  <si>
    <t>CARABINE / PISTOLET</t>
  </si>
  <si>
    <t>GILLET</t>
  </si>
  <si>
    <t>BOUVET</t>
  </si>
  <si>
    <t>JOSIANE</t>
  </si>
  <si>
    <t>DISC.</t>
  </si>
  <si>
    <t>C</t>
  </si>
  <si>
    <t>RESULTATS</t>
  </si>
  <si>
    <t>10H 45</t>
  </si>
  <si>
    <t>CRITERIUM PISTOLET STANDARD</t>
  </si>
  <si>
    <t>STANDARD</t>
  </si>
  <si>
    <t>16h30</t>
  </si>
  <si>
    <t>17h00</t>
  </si>
  <si>
    <t>9h30</t>
  </si>
  <si>
    <t>11h00</t>
  </si>
  <si>
    <t>15h30</t>
  </si>
  <si>
    <t>9h00</t>
  </si>
  <si>
    <t>X</t>
  </si>
  <si>
    <t xml:space="preserve">GRANDVILLAIN </t>
  </si>
  <si>
    <t>BOULMIER</t>
  </si>
  <si>
    <t>GUYON</t>
  </si>
  <si>
    <t>Bernard</t>
  </si>
  <si>
    <t>Arbitre</t>
  </si>
  <si>
    <t>VILLERMET</t>
  </si>
  <si>
    <t>Thomas</t>
  </si>
  <si>
    <t>BRAZON</t>
  </si>
  <si>
    <t>Vitesse et précision après</t>
  </si>
  <si>
    <t>1 arme pour 3</t>
  </si>
  <si>
    <t>16 H 30</t>
  </si>
  <si>
    <t>11 H 00</t>
  </si>
  <si>
    <t>TOTAL SERIES STANDARD</t>
  </si>
  <si>
    <t>STD</t>
  </si>
  <si>
    <t>CRITERIUM PISTOLET VITESSE</t>
  </si>
  <si>
    <t>17h30</t>
  </si>
  <si>
    <t>18h00</t>
  </si>
  <si>
    <t>10h00</t>
  </si>
  <si>
    <t>10h30</t>
  </si>
  <si>
    <t>14h30</t>
  </si>
  <si>
    <t>15h00</t>
  </si>
  <si>
    <t>16h00</t>
  </si>
  <si>
    <t>Tire précision après</t>
  </si>
  <si>
    <t xml:space="preserve">LE GUEN </t>
  </si>
  <si>
    <t>VIT</t>
  </si>
  <si>
    <t>21</t>
  </si>
  <si>
    <t>22</t>
  </si>
  <si>
    <t>17 H 30</t>
  </si>
  <si>
    <t>10 H 00</t>
  </si>
  <si>
    <t>10 H 30</t>
  </si>
  <si>
    <t>25</t>
  </si>
  <si>
    <t>14 H 30</t>
  </si>
  <si>
    <t>15 H 00</t>
  </si>
  <si>
    <t>TOTAL SERIES VITESSE</t>
  </si>
  <si>
    <t>VITESSE</t>
  </si>
  <si>
    <t>TOUZEAU</t>
  </si>
  <si>
    <t>Philippe</t>
  </si>
  <si>
    <t>Médérick</t>
  </si>
  <si>
    <t>CASSE</t>
  </si>
  <si>
    <t>MERGAULT</t>
  </si>
  <si>
    <t>Jean-Louis</t>
  </si>
  <si>
    <t>tire la précision</t>
  </si>
  <si>
    <t>tire la vitesse</t>
  </si>
  <si>
    <t>tire vitesse &amp; précision</t>
  </si>
  <si>
    <t>Récupération des résultats du critérium</t>
  </si>
  <si>
    <t>tire le standard</t>
  </si>
  <si>
    <t>tire STD &amp;  précision</t>
  </si>
  <si>
    <t>SERIE 21</t>
  </si>
  <si>
    <t>SERIE 22</t>
  </si>
  <si>
    <t>SERIE 23</t>
  </si>
  <si>
    <t>SERIE 24</t>
  </si>
  <si>
    <t>SERIE 25</t>
  </si>
  <si>
    <t>SERIE 30</t>
  </si>
  <si>
    <t>SERIE 29</t>
  </si>
  <si>
    <t>SERIE 26</t>
  </si>
  <si>
    <t>SERIE 27</t>
  </si>
  <si>
    <t>SERIE 28</t>
  </si>
  <si>
    <t>POUDROUX</t>
  </si>
  <si>
    <t>JORDAN</t>
  </si>
  <si>
    <t>003</t>
  </si>
  <si>
    <t>SANDRINE</t>
  </si>
  <si>
    <t>276</t>
  </si>
  <si>
    <t>THIBAULT</t>
  </si>
  <si>
    <t>ROBIN</t>
  </si>
  <si>
    <t>SYLVIE</t>
  </si>
  <si>
    <t>GEREZ</t>
  </si>
  <si>
    <t>PAUL HENRI</t>
  </si>
  <si>
    <t>002</t>
  </si>
  <si>
    <t>pistolet</t>
  </si>
  <si>
    <t>CAMOZZI</t>
  </si>
  <si>
    <t>Pierre Louis</t>
  </si>
  <si>
    <t>RECEPTION LE :</t>
  </si>
  <si>
    <t>EDINE</t>
  </si>
  <si>
    <t>Gaelle</t>
  </si>
  <si>
    <t>Jordan</t>
  </si>
  <si>
    <t>U.S.M. ST DENIS EN VAL TIR</t>
  </si>
  <si>
    <t>020</t>
  </si>
  <si>
    <t>U.S.M. SARAN TIR</t>
  </si>
  <si>
    <t>067</t>
  </si>
  <si>
    <t>C.J.F. TIR</t>
  </si>
  <si>
    <t>TINTAUD</t>
  </si>
  <si>
    <t>Pascal</t>
  </si>
  <si>
    <t>Pistolet</t>
  </si>
  <si>
    <t>CERCLE PASTEUR</t>
  </si>
  <si>
    <t>FARCINADE</t>
  </si>
  <si>
    <t>LEHAGUEZ</t>
  </si>
  <si>
    <t>162</t>
  </si>
  <si>
    <t>NODOT</t>
  </si>
  <si>
    <t>Daniel</t>
  </si>
  <si>
    <t>274</t>
  </si>
  <si>
    <t>COSTA</t>
  </si>
  <si>
    <t>Alexandre</t>
  </si>
  <si>
    <t>J 3 AMILLY TIR</t>
  </si>
  <si>
    <t>LEGRAND</t>
  </si>
  <si>
    <t>Yann</t>
  </si>
  <si>
    <t>U.S.O. TIR</t>
  </si>
  <si>
    <t>277</t>
  </si>
  <si>
    <t>LA BERRICHONNE GIEN</t>
  </si>
  <si>
    <t>PELLE</t>
  </si>
  <si>
    <t>287</t>
  </si>
  <si>
    <t>MENARD</t>
  </si>
  <si>
    <t>Jean Pierre</t>
  </si>
  <si>
    <t>Frédéric</t>
  </si>
  <si>
    <t>CRITERIUM PISTOLET STANDARD 10 M</t>
  </si>
  <si>
    <t>CRITERIUM PISTOLET VITESSE 10 M</t>
  </si>
  <si>
    <t>RAGUILLET</t>
  </si>
  <si>
    <t>Patrick</t>
  </si>
  <si>
    <t>Jean Louis</t>
  </si>
  <si>
    <t>03364127</t>
  </si>
  <si>
    <t>3 POSTES</t>
  </si>
  <si>
    <t>ST DENIS EN VAL</t>
  </si>
  <si>
    <t>2 POSTES</t>
  </si>
  <si>
    <t>CADOUX</t>
  </si>
  <si>
    <t>LEFEBVRE</t>
  </si>
  <si>
    <t>Roger</t>
  </si>
  <si>
    <t>111</t>
  </si>
  <si>
    <t>WARRE</t>
  </si>
  <si>
    <t>Lionel</t>
  </si>
  <si>
    <t>NOMBRE DE CARTONS</t>
  </si>
  <si>
    <t>JANTY</t>
  </si>
  <si>
    <t>275</t>
  </si>
  <si>
    <t>DELSART</t>
  </si>
  <si>
    <t>Emilien</t>
  </si>
  <si>
    <t>LADOUCE</t>
  </si>
  <si>
    <t>Mathieu</t>
  </si>
  <si>
    <t>Rémi</t>
  </si>
  <si>
    <t>possibilité de tirer en même temps que le standard</t>
  </si>
  <si>
    <t>pas possible de tirer en même temps que le standard</t>
  </si>
  <si>
    <t>PISTOLET VITESSE 10 M</t>
  </si>
  <si>
    <t>TOTAL SERIE VITESSE</t>
  </si>
  <si>
    <t>STD.</t>
  </si>
  <si>
    <t>PISTOLET STANDARD 10 M</t>
  </si>
  <si>
    <t>TOTAL SERIE STANDARD</t>
  </si>
  <si>
    <t>pas possible de tirer en même temps que la vitesse</t>
  </si>
  <si>
    <t>possibilité de tirer en même temps que la vitesse</t>
  </si>
  <si>
    <t>4 POSTES</t>
  </si>
  <si>
    <t>PISTOLET VITESSE                               10 M</t>
  </si>
  <si>
    <t>VO</t>
  </si>
  <si>
    <t>PISTOLET                             STANDARD 10 M</t>
  </si>
  <si>
    <t>BRETON</t>
  </si>
  <si>
    <t>Claudine</t>
  </si>
  <si>
    <t>9 H 00</t>
  </si>
  <si>
    <t>15 H 30</t>
  </si>
  <si>
    <t>11</t>
  </si>
  <si>
    <t>12</t>
  </si>
  <si>
    <t>15</t>
  </si>
  <si>
    <t>16</t>
  </si>
  <si>
    <t>17</t>
  </si>
  <si>
    <t>26</t>
  </si>
  <si>
    <t>27</t>
  </si>
  <si>
    <t>MEUNG / LOIRE</t>
  </si>
  <si>
    <t>13</t>
  </si>
  <si>
    <t>14 h 00</t>
  </si>
  <si>
    <t>14</t>
  </si>
  <si>
    <t>9 H 30</t>
  </si>
  <si>
    <t>23</t>
  </si>
  <si>
    <t>24</t>
  </si>
  <si>
    <t>JANVIER</t>
  </si>
  <si>
    <t>CASSEGRAIN</t>
  </si>
  <si>
    <t>TESTIER</t>
  </si>
  <si>
    <t>Marie</t>
  </si>
  <si>
    <t>CARRON</t>
  </si>
  <si>
    <t>Diane</t>
  </si>
  <si>
    <t>LAIZEAU</t>
  </si>
  <si>
    <t>18</t>
  </si>
  <si>
    <t>19</t>
  </si>
  <si>
    <t>28</t>
  </si>
  <si>
    <t>29</t>
  </si>
  <si>
    <t>7 &amp; 8</t>
  </si>
  <si>
    <t>octobre</t>
  </si>
  <si>
    <t>1 er</t>
  </si>
  <si>
    <t>ER</t>
  </si>
  <si>
    <t>CHAMPART</t>
  </si>
  <si>
    <t>Jean Marc</t>
  </si>
  <si>
    <t>117</t>
  </si>
  <si>
    <t>hon</t>
  </si>
  <si>
    <t>COMBET</t>
  </si>
  <si>
    <t>Caroline</t>
  </si>
  <si>
    <t>DUQUENET</t>
  </si>
  <si>
    <t>Anthony</t>
  </si>
  <si>
    <t>NT</t>
  </si>
  <si>
    <t>JACOB</t>
  </si>
  <si>
    <t>Pierre</t>
  </si>
  <si>
    <t>008</t>
  </si>
  <si>
    <t>Henri</t>
  </si>
  <si>
    <t>HHon</t>
  </si>
  <si>
    <t>ABS</t>
  </si>
  <si>
    <t>abs</t>
  </si>
  <si>
    <t>PUJOLLE</t>
  </si>
  <si>
    <t>Karine</t>
  </si>
  <si>
    <t>10H30</t>
  </si>
  <si>
    <t>15H00</t>
  </si>
  <si>
    <t>16H00</t>
  </si>
  <si>
    <t>16H30</t>
  </si>
  <si>
    <t>17H30</t>
  </si>
  <si>
    <t>18H00</t>
  </si>
  <si>
    <t>10H00</t>
  </si>
  <si>
    <t>9H30</t>
  </si>
  <si>
    <t>11H00</t>
  </si>
  <si>
    <t>15H30</t>
  </si>
  <si>
    <t>17H00</t>
  </si>
  <si>
    <t>30</t>
  </si>
  <si>
    <t>31</t>
  </si>
  <si>
    <t>32</t>
  </si>
  <si>
    <t>DOMINICI</t>
  </si>
  <si>
    <t>Thibault</t>
  </si>
  <si>
    <t>xx</t>
  </si>
  <si>
    <t>SOTEAU</t>
  </si>
  <si>
    <t>Frederic</t>
  </si>
  <si>
    <t>3 4 &amp; 5</t>
  </si>
  <si>
    <t>novembre</t>
  </si>
  <si>
    <t>2ème</t>
  </si>
  <si>
    <t>14H30</t>
  </si>
  <si>
    <t>EXC</t>
  </si>
  <si>
    <t>CHAMPARD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</si>
</sst>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b/>
      <sz val="16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63"/>
      <name val="Trebuchet MS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2A2623"/>
      <name val="Trebuchet MS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/>
      <bottom/>
    </border>
    <border>
      <left/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5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7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90"/>
    </xf>
    <xf numFmtId="0" fontId="70" fillId="0" borderId="0" xfId="0" applyFont="1" applyAlignment="1">
      <alignment horizontal="center"/>
    </xf>
    <xf numFmtId="49" fontId="69" fillId="0" borderId="10" xfId="0" applyNumberFormat="1" applyFont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9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9" fillId="36" borderId="16" xfId="0" applyFont="1" applyFill="1" applyBorder="1" applyAlignment="1">
      <alignment horizontal="center" vertical="center" textRotation="90"/>
    </xf>
    <xf numFmtId="0" fontId="72" fillId="0" borderId="0" xfId="0" applyFont="1" applyAlignment="1">
      <alignment textRotation="90"/>
    </xf>
    <xf numFmtId="0" fontId="69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textRotation="90"/>
    </xf>
    <xf numFmtId="0" fontId="73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64" fontId="69" fillId="35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49" fontId="9" fillId="37" borderId="18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74" fillId="37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2" fillId="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/>
    </xf>
    <xf numFmtId="49" fontId="9" fillId="38" borderId="18" xfId="0" applyNumberFormat="1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49" fontId="11" fillId="37" borderId="18" xfId="0" applyNumberFormat="1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72" fillId="38" borderId="18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49" fontId="11" fillId="38" borderId="18" xfId="0" applyNumberFormat="1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164" fontId="69" fillId="39" borderId="10" xfId="0" applyNumberFormat="1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/>
    </xf>
    <xf numFmtId="49" fontId="9" fillId="37" borderId="20" xfId="0" applyNumberFormat="1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49" fontId="9" fillId="37" borderId="16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7" fillId="38" borderId="23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7" fillId="38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49" fontId="10" fillId="38" borderId="19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2" borderId="19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78" fillId="44" borderId="10" xfId="0" applyFont="1" applyFill="1" applyBorder="1" applyAlignment="1">
      <alignment vertical="center" textRotation="90"/>
    </xf>
    <xf numFmtId="0" fontId="79" fillId="37" borderId="10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9" fillId="33" borderId="14" xfId="52" applyFont="1" applyFill="1" applyBorder="1" applyAlignment="1">
      <alignment horizontal="center" vertical="center"/>
      <protection/>
    </xf>
    <xf numFmtId="0" fontId="80" fillId="7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5" borderId="10" xfId="0" applyFont="1" applyFill="1" applyBorder="1" applyAlignment="1">
      <alignment horizontal="center" vertical="center"/>
    </xf>
    <xf numFmtId="49" fontId="9" fillId="33" borderId="10" xfId="52" applyNumberFormat="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49" fontId="9" fillId="33" borderId="24" xfId="52" applyNumberFormat="1" applyFont="1" applyFill="1" applyBorder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7" borderId="10" xfId="51" applyFont="1" applyFill="1" applyBorder="1" applyAlignment="1">
      <alignment horizontal="center" vertical="center" wrapText="1"/>
      <protection/>
    </xf>
    <xf numFmtId="0" fontId="9" fillId="37" borderId="10" xfId="51" applyFont="1" applyFill="1" applyBorder="1" applyAlignment="1">
      <alignment horizontal="center" vertical="center"/>
      <protection/>
    </xf>
    <xf numFmtId="49" fontId="9" fillId="37" borderId="10" xfId="51" applyNumberFormat="1" applyFont="1" applyFill="1" applyBorder="1" applyAlignment="1">
      <alignment horizontal="center" vertical="center"/>
      <protection/>
    </xf>
    <xf numFmtId="0" fontId="10" fillId="40" borderId="10" xfId="51" applyFont="1" applyFill="1" applyBorder="1" applyAlignment="1">
      <alignment horizontal="center" vertical="center"/>
      <protection/>
    </xf>
    <xf numFmtId="0" fontId="10" fillId="44" borderId="10" xfId="51" applyFont="1" applyFill="1" applyBorder="1" applyAlignment="1">
      <alignment horizontal="center" vertical="center"/>
      <protection/>
    </xf>
    <xf numFmtId="0" fontId="10" fillId="43" borderId="10" xfId="51" applyFont="1" applyFill="1" applyBorder="1" applyAlignment="1">
      <alignment horizontal="center" vertical="center"/>
      <protection/>
    </xf>
    <xf numFmtId="0" fontId="2" fillId="0" borderId="10" xfId="51" applyBorder="1" applyAlignment="1">
      <alignment horizontal="center" vertical="center"/>
      <protection/>
    </xf>
    <xf numFmtId="0" fontId="81" fillId="0" borderId="10" xfId="51" applyFont="1" applyBorder="1" applyAlignment="1">
      <alignment horizontal="center" vertical="center" wrapText="1"/>
      <protection/>
    </xf>
    <xf numFmtId="0" fontId="2" fillId="0" borderId="10" xfId="51" applyBorder="1">
      <alignment/>
      <protection/>
    </xf>
    <xf numFmtId="0" fontId="10" fillId="45" borderId="10" xfId="51" applyFont="1" applyFill="1" applyBorder="1" applyAlignment="1">
      <alignment horizontal="center" vertical="center"/>
      <protection/>
    </xf>
    <xf numFmtId="1" fontId="9" fillId="37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0" fontId="80" fillId="37" borderId="23" xfId="0" applyFont="1" applyFill="1" applyBorder="1" applyAlignment="1">
      <alignment horizontal="center" vertical="center"/>
    </xf>
    <xf numFmtId="0" fontId="80" fillId="40" borderId="23" xfId="0" applyFont="1" applyFill="1" applyBorder="1" applyAlignment="1">
      <alignment horizontal="center" vertical="center"/>
    </xf>
    <xf numFmtId="0" fontId="82" fillId="44" borderId="23" xfId="0" applyFont="1" applyFill="1" applyBorder="1" applyAlignment="1">
      <alignment horizontal="center" vertical="center"/>
    </xf>
    <xf numFmtId="0" fontId="82" fillId="43" borderId="23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80" fillId="37" borderId="19" xfId="0" applyFont="1" applyFill="1" applyBorder="1" applyAlignment="1">
      <alignment horizontal="center" vertical="center"/>
    </xf>
    <xf numFmtId="0" fontId="80" fillId="40" borderId="19" xfId="0" applyFont="1" applyFill="1" applyBorder="1" applyAlignment="1">
      <alignment horizontal="center" vertical="center"/>
    </xf>
    <xf numFmtId="0" fontId="82" fillId="44" borderId="19" xfId="0" applyFont="1" applyFill="1" applyBorder="1" applyAlignment="1">
      <alignment horizontal="center" vertical="center"/>
    </xf>
    <xf numFmtId="0" fontId="82" fillId="43" borderId="19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36" borderId="25" xfId="0" applyFont="1" applyFill="1" applyBorder="1" applyAlignment="1">
      <alignment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10" fillId="43" borderId="16" xfId="0" applyFont="1" applyFill="1" applyBorder="1" applyAlignment="1">
      <alignment horizontal="center" vertical="center"/>
    </xf>
    <xf numFmtId="0" fontId="80" fillId="43" borderId="23" xfId="0" applyFont="1" applyFill="1" applyBorder="1" applyAlignment="1">
      <alignment horizontal="center" vertical="center"/>
    </xf>
    <xf numFmtId="0" fontId="80" fillId="43" borderId="19" xfId="0" applyFont="1" applyFill="1" applyBorder="1" applyAlignment="1">
      <alignment horizontal="center" vertical="center"/>
    </xf>
    <xf numFmtId="0" fontId="76" fillId="37" borderId="19" xfId="0" applyFont="1" applyFill="1" applyBorder="1" applyAlignment="1">
      <alignment horizontal="center" vertical="center"/>
    </xf>
    <xf numFmtId="0" fontId="10" fillId="44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9" fillId="37" borderId="18" xfId="50" applyFont="1" applyFill="1" applyBorder="1" applyAlignment="1">
      <alignment horizontal="center" vertical="center" wrapText="1"/>
      <protection/>
    </xf>
    <xf numFmtId="0" fontId="9" fillId="37" borderId="18" xfId="50" applyFont="1" applyFill="1" applyBorder="1" applyAlignment="1">
      <alignment horizontal="center" vertical="center"/>
      <protection/>
    </xf>
    <xf numFmtId="49" fontId="9" fillId="37" borderId="18" xfId="50" applyNumberFormat="1" applyFont="1" applyFill="1" applyBorder="1" applyAlignment="1">
      <alignment horizontal="center" vertical="center"/>
      <protection/>
    </xf>
    <xf numFmtId="0" fontId="9" fillId="37" borderId="19" xfId="50" applyFont="1" applyFill="1" applyBorder="1" applyAlignment="1">
      <alignment horizontal="center" vertical="center"/>
      <protection/>
    </xf>
    <xf numFmtId="0" fontId="9" fillId="37" borderId="20" xfId="0" applyFont="1" applyFill="1" applyBorder="1" applyAlignment="1" quotePrefix="1">
      <alignment horizontal="center" vertical="center"/>
    </xf>
    <xf numFmtId="0" fontId="10" fillId="43" borderId="1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49" fontId="69" fillId="3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7" borderId="10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0" fillId="36" borderId="10" xfId="0" applyFont="1" applyFill="1" applyBorder="1" applyAlignment="1">
      <alignment horizontal="center" vertical="center" textRotation="90"/>
    </xf>
    <xf numFmtId="0" fontId="69" fillId="35" borderId="10" xfId="0" applyFont="1" applyFill="1" applyBorder="1" applyAlignment="1">
      <alignment horizontal="center" vertical="center" wrapText="1"/>
    </xf>
    <xf numFmtId="0" fontId="69" fillId="46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/>
    </xf>
    <xf numFmtId="49" fontId="9" fillId="4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47" borderId="10" xfId="51" applyFont="1" applyFill="1" applyBorder="1" applyAlignment="1">
      <alignment horizontal="center" vertical="center" wrapText="1"/>
      <protection/>
    </xf>
    <xf numFmtId="0" fontId="10" fillId="47" borderId="10" xfId="51" applyFont="1" applyFill="1" applyBorder="1" applyAlignment="1">
      <alignment horizontal="center" vertical="center"/>
      <protection/>
    </xf>
    <xf numFmtId="16" fontId="10" fillId="47" borderId="10" xfId="51" applyNumberFormat="1" applyFont="1" applyFill="1" applyBorder="1" applyAlignment="1">
      <alignment horizontal="center" vertical="center"/>
      <protection/>
    </xf>
    <xf numFmtId="0" fontId="10" fillId="47" borderId="10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center"/>
    </xf>
    <xf numFmtId="16" fontId="10" fillId="47" borderId="10" xfId="0" applyNumberFormat="1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 wrapText="1"/>
    </xf>
    <xf numFmtId="16" fontId="10" fillId="47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6" fontId="10" fillId="35" borderId="10" xfId="0" applyNumberFormat="1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/>
    </xf>
    <xf numFmtId="49" fontId="10" fillId="47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0" fillId="43" borderId="23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67" fillId="39" borderId="10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/>
    </xf>
    <xf numFmtId="49" fontId="36" fillId="37" borderId="18" xfId="0" applyNumberFormat="1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center" vertical="center"/>
    </xf>
    <xf numFmtId="0" fontId="78" fillId="37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9" fillId="43" borderId="18" xfId="0" applyFont="1" applyFill="1" applyBorder="1" applyAlignment="1">
      <alignment horizontal="center" vertical="center"/>
    </xf>
    <xf numFmtId="49" fontId="9" fillId="43" borderId="18" xfId="0" applyNumberFormat="1" applyFont="1" applyFill="1" applyBorder="1" applyAlignment="1">
      <alignment horizontal="center" vertical="center"/>
    </xf>
    <xf numFmtId="0" fontId="9" fillId="43" borderId="19" xfId="0" applyFont="1" applyFill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70" fillId="46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vertical="center"/>
    </xf>
    <xf numFmtId="49" fontId="70" fillId="39" borderId="10" xfId="0" applyNumberFormat="1" applyFont="1" applyFill="1" applyBorder="1" applyAlignment="1">
      <alignment horizontal="center" vertical="center"/>
    </xf>
    <xf numFmtId="164" fontId="70" fillId="39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/>
    </xf>
    <xf numFmtId="49" fontId="9" fillId="37" borderId="20" xfId="50" applyNumberFormat="1" applyFont="1" applyFill="1" applyBorder="1" applyAlignment="1">
      <alignment horizontal="center" vertical="center"/>
      <protection/>
    </xf>
    <xf numFmtId="0" fontId="9" fillId="37" borderId="21" xfId="50" applyFont="1" applyFill="1" applyBorder="1" applyAlignment="1">
      <alignment horizontal="center" vertical="center"/>
      <protection/>
    </xf>
    <xf numFmtId="0" fontId="9" fillId="37" borderId="20" xfId="50" applyFont="1" applyFill="1" applyBorder="1" applyAlignment="1">
      <alignment horizontal="center" vertical="center"/>
      <protection/>
    </xf>
    <xf numFmtId="0" fontId="10" fillId="40" borderId="23" xfId="0" applyFont="1" applyFill="1" applyBorder="1" applyAlignment="1">
      <alignment horizontal="center" vertical="center"/>
    </xf>
    <xf numFmtId="0" fontId="6" fillId="4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49" fontId="10" fillId="4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43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9" fillId="37" borderId="20" xfId="50" applyFont="1" applyFill="1" applyBorder="1" applyAlignment="1">
      <alignment horizontal="center" vertical="center" wrapText="1"/>
      <protection/>
    </xf>
    <xf numFmtId="0" fontId="14" fillId="43" borderId="15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10" fillId="43" borderId="0" xfId="0" applyFont="1" applyFill="1" applyAlignment="1">
      <alignment horizontal="center" vertical="center"/>
    </xf>
    <xf numFmtId="49" fontId="10" fillId="43" borderId="19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16" fillId="43" borderId="18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81" fillId="33" borderId="10" xfId="51" applyFont="1" applyFill="1" applyBorder="1" applyAlignment="1">
      <alignment horizontal="center" vertical="center" wrapText="1"/>
      <protection/>
    </xf>
    <xf numFmtId="0" fontId="9" fillId="43" borderId="18" xfId="5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/>
    </xf>
    <xf numFmtId="49" fontId="9" fillId="43" borderId="20" xfId="0" applyNumberFormat="1" applyFont="1" applyFill="1" applyBorder="1" applyAlignment="1">
      <alignment horizontal="center" vertical="center"/>
    </xf>
    <xf numFmtId="0" fontId="9" fillId="43" borderId="21" xfId="0" applyFont="1" applyFill="1" applyBorder="1" applyAlignment="1">
      <alignment horizontal="center" vertical="center"/>
    </xf>
    <xf numFmtId="164" fontId="70" fillId="35" borderId="10" xfId="0" applyNumberFormat="1" applyFont="1" applyFill="1" applyBorder="1" applyAlignment="1">
      <alignment horizontal="center" vertical="center"/>
    </xf>
    <xf numFmtId="49" fontId="70" fillId="46" borderId="10" xfId="0" applyNumberFormat="1" applyFont="1" applyFill="1" applyBorder="1" applyAlignment="1">
      <alignment horizontal="center" vertical="center"/>
    </xf>
    <xf numFmtId="164" fontId="70" fillId="46" borderId="10" xfId="0" applyNumberFormat="1" applyFont="1" applyFill="1" applyBorder="1" applyAlignment="1">
      <alignment horizontal="center" vertical="center"/>
    </xf>
    <xf numFmtId="49" fontId="70" fillId="46" borderId="17" xfId="0" applyNumberFormat="1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2" fillId="0" borderId="18" xfId="0" applyFont="1" applyBorder="1" applyAlignment="1">
      <alignment horizontal="center" vertical="center"/>
    </xf>
    <xf numFmtId="0" fontId="36" fillId="37" borderId="0" xfId="0" applyFont="1" applyFill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wrapText="1"/>
    </xf>
    <xf numFmtId="0" fontId="10" fillId="44" borderId="23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43" borderId="21" xfId="0" applyFont="1" applyFill="1" applyBorder="1" applyAlignment="1">
      <alignment horizontal="center" vertical="center"/>
    </xf>
    <xf numFmtId="0" fontId="10" fillId="40" borderId="27" xfId="0" applyFont="1" applyFill="1" applyBorder="1" applyAlignment="1">
      <alignment horizontal="center" vertical="center"/>
    </xf>
    <xf numFmtId="0" fontId="10" fillId="40" borderId="28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49" fontId="9" fillId="45" borderId="14" xfId="51" applyNumberFormat="1" applyFont="1" applyFill="1" applyBorder="1" applyAlignment="1">
      <alignment horizontal="center" vertical="center"/>
      <protection/>
    </xf>
    <xf numFmtId="49" fontId="9" fillId="45" borderId="17" xfId="51" applyNumberFormat="1" applyFont="1" applyFill="1" applyBorder="1" applyAlignment="1">
      <alignment horizontal="center" vertical="center"/>
      <protection/>
    </xf>
    <xf numFmtId="49" fontId="9" fillId="45" borderId="15" xfId="51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0" fillId="47" borderId="14" xfId="0" applyFont="1" applyFill="1" applyBorder="1" applyAlignment="1">
      <alignment horizontal="center" vertical="center" wrapText="1"/>
    </xf>
    <xf numFmtId="0" fontId="10" fillId="47" borderId="17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47" borderId="14" xfId="51" applyFont="1" applyFill="1" applyBorder="1" applyAlignment="1">
      <alignment horizontal="center" vertical="center" wrapText="1"/>
      <protection/>
    </xf>
    <xf numFmtId="0" fontId="10" fillId="47" borderId="17" xfId="51" applyFont="1" applyFill="1" applyBorder="1" applyAlignment="1">
      <alignment horizontal="center" vertical="center" wrapText="1"/>
      <protection/>
    </xf>
    <xf numFmtId="0" fontId="7" fillId="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 quotePrefix="1">
      <alignment horizontal="center" vertical="center"/>
    </xf>
    <xf numFmtId="0" fontId="4" fillId="7" borderId="17" xfId="0" applyFont="1" applyFill="1" applyBorder="1" applyAlignment="1" quotePrefix="1">
      <alignment horizontal="center" vertical="center"/>
    </xf>
    <xf numFmtId="0" fontId="4" fillId="7" borderId="15" xfId="0" applyFont="1" applyFill="1" applyBorder="1" applyAlignment="1" quotePrefix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49" fontId="9" fillId="36" borderId="14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horizontal="center" vertical="center"/>
    </xf>
    <xf numFmtId="49" fontId="9" fillId="36" borderId="15" xfId="0" applyNumberFormat="1" applyFont="1" applyFill="1" applyBorder="1" applyAlignment="1">
      <alignment horizontal="center" vertical="center"/>
    </xf>
    <xf numFmtId="49" fontId="9" fillId="45" borderId="14" xfId="0" applyNumberFormat="1" applyFont="1" applyFill="1" applyBorder="1" applyAlignment="1">
      <alignment horizontal="center" vertical="center"/>
    </xf>
    <xf numFmtId="49" fontId="9" fillId="45" borderId="17" xfId="0" applyNumberFormat="1" applyFont="1" applyFill="1" applyBorder="1" applyAlignment="1">
      <alignment horizontal="center" vertical="center"/>
    </xf>
    <xf numFmtId="49" fontId="9" fillId="45" borderId="15" xfId="0" applyNumberFormat="1" applyFont="1" applyFill="1" applyBorder="1" applyAlignment="1">
      <alignment horizontal="center" vertical="center"/>
    </xf>
    <xf numFmtId="16" fontId="10" fillId="45" borderId="14" xfId="0" applyNumberFormat="1" applyFont="1" applyFill="1" applyBorder="1" applyAlignment="1">
      <alignment horizontal="center" vertical="center"/>
    </xf>
    <xf numFmtId="16" fontId="10" fillId="45" borderId="17" xfId="0" applyNumberFormat="1" applyFont="1" applyFill="1" applyBorder="1" applyAlignment="1">
      <alignment horizontal="center" vertical="center"/>
    </xf>
    <xf numFmtId="16" fontId="10" fillId="45" borderId="15" xfId="0" applyNumberFormat="1" applyFont="1" applyFill="1" applyBorder="1" applyAlignment="1">
      <alignment horizontal="center" vertical="center"/>
    </xf>
    <xf numFmtId="164" fontId="10" fillId="45" borderId="14" xfId="0" applyNumberFormat="1" applyFont="1" applyFill="1" applyBorder="1" applyAlignment="1">
      <alignment horizontal="center" vertical="center"/>
    </xf>
    <xf numFmtId="164" fontId="10" fillId="45" borderId="17" xfId="0" applyNumberFormat="1" applyFont="1" applyFill="1" applyBorder="1" applyAlignment="1">
      <alignment horizontal="center" vertical="center"/>
    </xf>
    <xf numFmtId="164" fontId="10" fillId="45" borderId="15" xfId="0" applyNumberFormat="1" applyFont="1" applyFill="1" applyBorder="1" applyAlignment="1">
      <alignment horizontal="center" vertical="center"/>
    </xf>
    <xf numFmtId="49" fontId="10" fillId="45" borderId="14" xfId="51" applyNumberFormat="1" applyFont="1" applyFill="1" applyBorder="1" applyAlignment="1">
      <alignment horizontal="center" vertical="center"/>
      <protection/>
    </xf>
    <xf numFmtId="49" fontId="10" fillId="45" borderId="17" xfId="51" applyNumberFormat="1" applyFont="1" applyFill="1" applyBorder="1" applyAlignment="1">
      <alignment horizontal="center" vertical="center"/>
      <protection/>
    </xf>
    <xf numFmtId="49" fontId="10" fillId="45" borderId="15" xfId="51" applyNumberFormat="1" applyFont="1" applyFill="1" applyBorder="1" applyAlignment="1">
      <alignment horizontal="center" vertical="center"/>
      <protection/>
    </xf>
    <xf numFmtId="49" fontId="10" fillId="45" borderId="14" xfId="0" applyNumberFormat="1" applyFont="1" applyFill="1" applyBorder="1" applyAlignment="1">
      <alignment horizontal="center" vertical="center"/>
    </xf>
    <xf numFmtId="49" fontId="10" fillId="45" borderId="17" xfId="0" applyNumberFormat="1" applyFont="1" applyFill="1" applyBorder="1" applyAlignment="1">
      <alignment horizontal="center" vertical="center"/>
    </xf>
    <xf numFmtId="49" fontId="10" fillId="45" borderId="15" xfId="0" applyNumberFormat="1" applyFont="1" applyFill="1" applyBorder="1" applyAlignment="1">
      <alignment horizontal="center" vertical="center"/>
    </xf>
    <xf numFmtId="164" fontId="10" fillId="45" borderId="30" xfId="0" applyNumberFormat="1" applyFont="1" applyFill="1" applyBorder="1" applyAlignment="1">
      <alignment horizontal="center" vertical="center"/>
    </xf>
    <xf numFmtId="164" fontId="10" fillId="45" borderId="31" xfId="0" applyNumberFormat="1" applyFont="1" applyFill="1" applyBorder="1" applyAlignment="1">
      <alignment horizontal="center" vertical="center"/>
    </xf>
    <xf numFmtId="164" fontId="10" fillId="45" borderId="32" xfId="0" applyNumberFormat="1" applyFont="1" applyFill="1" applyBorder="1" applyAlignment="1">
      <alignment horizontal="center" vertical="center"/>
    </xf>
    <xf numFmtId="16" fontId="10" fillId="36" borderId="30" xfId="0" applyNumberFormat="1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164" fontId="10" fillId="36" borderId="14" xfId="0" applyNumberFormat="1" applyFont="1" applyFill="1" applyBorder="1" applyAlignment="1">
      <alignment horizontal="center" vertical="center"/>
    </xf>
    <xf numFmtId="164" fontId="10" fillId="36" borderId="17" xfId="0" applyNumberFormat="1" applyFont="1" applyFill="1" applyBorder="1" applyAlignment="1">
      <alignment horizontal="center" vertical="center"/>
    </xf>
    <xf numFmtId="164" fontId="10" fillId="36" borderId="15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70" fillId="36" borderId="10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69" fillId="36" borderId="14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33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46" borderId="12" xfId="0" applyFont="1" applyFill="1" applyBorder="1" applyAlignment="1">
      <alignment horizontal="center" vertical="center" wrapText="1"/>
    </xf>
    <xf numFmtId="0" fontId="69" fillId="46" borderId="26" xfId="0" applyFont="1" applyFill="1" applyBorder="1" applyAlignment="1">
      <alignment horizontal="center" vertical="center" wrapText="1"/>
    </xf>
    <xf numFmtId="0" fontId="69" fillId="46" borderId="33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45" borderId="30" xfId="0" applyNumberFormat="1" applyFont="1" applyFill="1" applyBorder="1" applyAlignment="1">
      <alignment horizontal="center" vertical="center"/>
    </xf>
    <xf numFmtId="49" fontId="10" fillId="45" borderId="31" xfId="0" applyNumberFormat="1" applyFont="1" applyFill="1" applyBorder="1" applyAlignment="1">
      <alignment horizontal="center" vertical="center"/>
    </xf>
    <xf numFmtId="49" fontId="10" fillId="45" borderId="32" xfId="0" applyNumberFormat="1" applyFont="1" applyFill="1" applyBorder="1" applyAlignment="1">
      <alignment horizontal="center" vertical="center"/>
    </xf>
    <xf numFmtId="164" fontId="16" fillId="45" borderId="14" xfId="0" applyNumberFormat="1" applyFont="1" applyFill="1" applyBorder="1" applyAlignment="1">
      <alignment horizontal="center" vertical="center"/>
    </xf>
    <xf numFmtId="164" fontId="16" fillId="45" borderId="17" xfId="0" applyNumberFormat="1" applyFont="1" applyFill="1" applyBorder="1" applyAlignment="1">
      <alignment horizontal="center" vertical="center"/>
    </xf>
    <xf numFmtId="164" fontId="16" fillId="45" borderId="15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 quotePrefix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49" fontId="14" fillId="7" borderId="34" xfId="0" applyNumberFormat="1" applyFont="1" applyFill="1" applyBorder="1" applyAlignment="1">
      <alignment horizontal="center" vertical="center" wrapText="1"/>
    </xf>
    <xf numFmtId="49" fontId="14" fillId="40" borderId="18" xfId="0" applyNumberFormat="1" applyFont="1" applyFill="1" applyBorder="1" applyAlignment="1">
      <alignment horizontal="center" vertical="center"/>
    </xf>
    <xf numFmtId="49" fontId="14" fillId="40" borderId="27" xfId="0" applyNumberFormat="1" applyFont="1" applyFill="1" applyBorder="1" applyAlignment="1">
      <alignment horizontal="center" vertical="center"/>
    </xf>
    <xf numFmtId="49" fontId="14" fillId="40" borderId="14" xfId="0" applyNumberFormat="1" applyFont="1" applyFill="1" applyBorder="1" applyAlignment="1">
      <alignment horizontal="center" vertical="center"/>
    </xf>
    <xf numFmtId="49" fontId="14" fillId="40" borderId="15" xfId="0" applyNumberFormat="1" applyFont="1" applyFill="1" applyBorder="1" applyAlignment="1">
      <alignment horizontal="center" vertical="center"/>
    </xf>
    <xf numFmtId="49" fontId="14" fillId="7" borderId="35" xfId="0" applyNumberFormat="1" applyFont="1" applyFill="1" applyBorder="1" applyAlignment="1">
      <alignment horizontal="center" vertical="center" wrapText="1"/>
    </xf>
    <xf numFmtId="49" fontId="14" fillId="7" borderId="36" xfId="0" applyNumberFormat="1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46" borderId="12" xfId="0" applyFont="1" applyFill="1" applyBorder="1" applyAlignment="1">
      <alignment horizontal="center" vertical="center" wrapText="1"/>
    </xf>
    <xf numFmtId="0" fontId="70" fillId="46" borderId="26" xfId="0" applyFont="1" applyFill="1" applyBorder="1" applyAlignment="1">
      <alignment horizontal="center" vertical="center" wrapText="1"/>
    </xf>
    <xf numFmtId="0" fontId="70" fillId="46" borderId="33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0" fillId="39" borderId="12" xfId="0" applyFont="1" applyFill="1" applyBorder="1" applyAlignment="1">
      <alignment horizontal="center" vertical="center" wrapText="1"/>
    </xf>
    <xf numFmtId="0" fontId="70" fillId="39" borderId="26" xfId="0" applyFont="1" applyFill="1" applyBorder="1" applyAlignment="1">
      <alignment horizontal="center" vertical="center" wrapText="1"/>
    </xf>
    <xf numFmtId="0" fontId="70" fillId="39" borderId="33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26" xfId="0" applyFont="1" applyFill="1" applyBorder="1" applyAlignment="1">
      <alignment horizontal="center" vertical="center" wrapText="1"/>
    </xf>
    <xf numFmtId="0" fontId="70" fillId="35" borderId="33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Lien hypertexte 2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1381125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1400175</xdr:colOff>
      <xdr:row>2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752475</xdr:colOff>
      <xdr:row>2</xdr:row>
      <xdr:rowOff>209550</xdr:rowOff>
    </xdr:from>
    <xdr:to>
      <xdr:col>14</xdr:col>
      <xdr:colOff>104775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58350" y="1162050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209550</xdr:rowOff>
    </xdr:from>
    <xdr:to>
      <xdr:col>14</xdr:col>
      <xdr:colOff>66675</xdr:colOff>
      <xdr:row>2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620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228600</xdr:rowOff>
    </xdr:from>
    <xdr:to>
      <xdr:col>14</xdr:col>
      <xdr:colOff>66675</xdr:colOff>
      <xdr:row>2</xdr:row>
      <xdr:rowOff>276225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811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266700</xdr:rowOff>
    </xdr:from>
    <xdr:to>
      <xdr:col>14</xdr:col>
      <xdr:colOff>57150</xdr:colOff>
      <xdr:row>2</xdr:row>
      <xdr:rowOff>314325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667875" y="1219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314325</xdr:rowOff>
    </xdr:from>
    <xdr:to>
      <xdr:col>14</xdr:col>
      <xdr:colOff>142875</xdr:colOff>
      <xdr:row>2</xdr:row>
      <xdr:rowOff>361950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744075" y="12668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962025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962025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428625</xdr:rowOff>
    </xdr:from>
    <xdr:to>
      <xdr:col>12</xdr:col>
      <xdr:colOff>390525</xdr:colOff>
      <xdr:row>1</xdr:row>
      <xdr:rowOff>476250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9048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323850</xdr:rowOff>
    </xdr:from>
    <xdr:to>
      <xdr:col>12</xdr:col>
      <xdr:colOff>381000</xdr:colOff>
      <xdr:row>1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_2eme_Crit_Adul_10m_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er_Crit_Adul_10m_Precis_stand_vit_2017-18_la%20chapel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2017-18%20MAGDUNO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  <sheetData sheetId="5">
        <row r="4">
          <cell r="K4" t="str">
            <v>162</v>
          </cell>
        </row>
      </sheetData>
      <sheetData sheetId="6">
        <row r="4">
          <cell r="K4" t="str">
            <v>162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  <sheetData sheetId="5">
        <row r="4">
          <cell r="K4" t="str">
            <v>0</v>
          </cell>
        </row>
      </sheetData>
      <sheetData sheetId="6">
        <row r="4">
          <cell r="K4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selection activeCell="T86" sqref="T86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4.28125" style="0" customWidth="1"/>
  </cols>
  <sheetData>
    <row r="1" spans="1:17" ht="26.25" customHeight="1">
      <c r="A1" s="372"/>
      <c r="B1" s="375" t="s">
        <v>438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26.25" customHeight="1">
      <c r="A2" s="373"/>
      <c r="B2" s="378" t="s">
        <v>485</v>
      </c>
      <c r="C2" s="379"/>
      <c r="D2" s="379"/>
      <c r="E2" s="379"/>
      <c r="F2" s="380"/>
      <c r="G2" s="259"/>
      <c r="H2" s="48">
        <v>7</v>
      </c>
      <c r="I2" s="260">
        <v>8</v>
      </c>
      <c r="J2" s="339"/>
      <c r="K2" s="388" t="s">
        <v>233</v>
      </c>
      <c r="L2" s="389"/>
      <c r="M2" s="389"/>
      <c r="N2" s="389"/>
      <c r="O2" s="389"/>
      <c r="P2" s="390"/>
      <c r="Q2" s="48">
        <v>2023</v>
      </c>
    </row>
    <row r="3" spans="1:17" ht="26.25" customHeight="1">
      <c r="A3" s="374"/>
      <c r="B3" s="381" t="s">
        <v>235</v>
      </c>
      <c r="C3" s="382"/>
      <c r="D3" s="382"/>
      <c r="E3" s="382"/>
      <c r="F3" s="383"/>
      <c r="G3" s="49">
        <v>1</v>
      </c>
      <c r="H3" s="391" t="s">
        <v>506</v>
      </c>
      <c r="I3" s="392"/>
      <c r="J3" s="340"/>
      <c r="K3" s="388" t="s">
        <v>121</v>
      </c>
      <c r="L3" s="389"/>
      <c r="M3" s="389"/>
      <c r="N3" s="389"/>
      <c r="O3" s="389"/>
      <c r="P3" s="389"/>
      <c r="Q3" s="390"/>
    </row>
    <row r="4" spans="1:17" ht="18">
      <c r="A4" s="384" t="s">
        <v>33</v>
      </c>
      <c r="B4" s="385"/>
      <c r="C4" s="385"/>
      <c r="D4" s="385"/>
      <c r="E4" s="385"/>
      <c r="F4" s="257" t="s">
        <v>402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54"/>
    </row>
    <row r="5" spans="1:17" ht="15">
      <c r="A5" s="352" t="s">
        <v>0</v>
      </c>
      <c r="B5" s="352" t="s">
        <v>1</v>
      </c>
      <c r="C5" s="353" t="s">
        <v>228</v>
      </c>
      <c r="D5" s="354" t="s">
        <v>237</v>
      </c>
      <c r="E5" s="355" t="s">
        <v>238</v>
      </c>
      <c r="F5" s="354" t="s">
        <v>239</v>
      </c>
      <c r="G5" s="356" t="s">
        <v>240</v>
      </c>
      <c r="H5" s="357"/>
      <c r="I5" s="369" t="s">
        <v>241</v>
      </c>
      <c r="J5" s="369"/>
      <c r="K5" s="369"/>
      <c r="L5" s="369"/>
      <c r="M5" s="369"/>
      <c r="N5" s="369"/>
      <c r="O5" s="370" t="s">
        <v>242</v>
      </c>
      <c r="P5" s="370"/>
      <c r="Q5" s="352" t="s">
        <v>243</v>
      </c>
    </row>
    <row r="6" spans="1:17" ht="31.5">
      <c r="A6" s="352"/>
      <c r="B6" s="352"/>
      <c r="C6" s="353"/>
      <c r="D6" s="354"/>
      <c r="E6" s="355"/>
      <c r="F6" s="354"/>
      <c r="G6" s="229" t="s">
        <v>328</v>
      </c>
      <c r="H6" s="229" t="s">
        <v>329</v>
      </c>
      <c r="I6" s="227" t="s">
        <v>330</v>
      </c>
      <c r="J6" s="229" t="s">
        <v>331</v>
      </c>
      <c r="K6" s="227" t="s">
        <v>244</v>
      </c>
      <c r="L6" s="229" t="s">
        <v>354</v>
      </c>
      <c r="M6" s="227" t="s">
        <v>332</v>
      </c>
      <c r="N6" s="229" t="s">
        <v>329</v>
      </c>
      <c r="O6" s="228" t="s">
        <v>333</v>
      </c>
      <c r="P6" s="229" t="s">
        <v>331</v>
      </c>
      <c r="Q6" s="352"/>
    </row>
    <row r="7" spans="1:17" ht="18">
      <c r="A7" s="58" t="s">
        <v>404</v>
      </c>
      <c r="B7" s="59" t="s">
        <v>405</v>
      </c>
      <c r="C7" s="60" t="str">
        <f>'[1]2 crit.10m'!$K$4</f>
        <v>002</v>
      </c>
      <c r="D7" s="61" t="s">
        <v>273</v>
      </c>
      <c r="E7" s="59" t="s">
        <v>417</v>
      </c>
      <c r="F7" s="59">
        <v>82592313</v>
      </c>
      <c r="G7" s="144"/>
      <c r="H7" s="318"/>
      <c r="I7" s="158"/>
      <c r="J7" s="144"/>
      <c r="K7" s="343"/>
      <c r="L7" s="144"/>
      <c r="M7" s="343"/>
      <c r="N7" s="220"/>
      <c r="O7" s="159"/>
      <c r="P7" s="262"/>
      <c r="Q7" s="101"/>
    </row>
    <row r="8" spans="1:17" ht="18">
      <c r="A8" s="78" t="s">
        <v>254</v>
      </c>
      <c r="B8" s="67" t="s">
        <v>255</v>
      </c>
      <c r="C8" s="79" t="s">
        <v>402</v>
      </c>
      <c r="D8" s="67"/>
      <c r="E8" s="3" t="s">
        <v>417</v>
      </c>
      <c r="F8" s="67"/>
      <c r="G8" s="168"/>
      <c r="H8" s="168"/>
      <c r="I8" s="160"/>
      <c r="J8" s="168"/>
      <c r="K8" s="160"/>
      <c r="L8" s="168"/>
      <c r="M8" s="160"/>
      <c r="N8" s="168"/>
      <c r="O8" s="163"/>
      <c r="P8" s="162"/>
      <c r="Q8" s="164"/>
    </row>
    <row r="9" spans="1:17" ht="18">
      <c r="A9" s="362" t="s">
        <v>406</v>
      </c>
      <c r="B9" s="363"/>
      <c r="C9" s="396"/>
      <c r="D9" s="397"/>
      <c r="E9" s="397"/>
      <c r="F9" s="398"/>
      <c r="G9" s="167">
        <f aca="true" t="shared" si="0" ref="G9:P9">SUM(G7:G8)</f>
        <v>0</v>
      </c>
      <c r="H9" s="167">
        <f t="shared" si="0"/>
        <v>0</v>
      </c>
      <c r="I9" s="167">
        <f t="shared" si="0"/>
        <v>0</v>
      </c>
      <c r="J9" s="167"/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>SUM(G9:P9)</f>
        <v>0</v>
      </c>
    </row>
    <row r="10" spans="1:17" ht="18">
      <c r="A10" s="358" t="s">
        <v>155</v>
      </c>
      <c r="B10" s="359"/>
      <c r="C10" s="359"/>
      <c r="D10" s="359"/>
      <c r="E10" s="359"/>
      <c r="F10" s="256" t="s">
        <v>394</v>
      </c>
      <c r="G10" s="258"/>
      <c r="H10" s="258"/>
      <c r="I10" s="258"/>
      <c r="J10" s="258"/>
      <c r="K10" s="258"/>
      <c r="L10" s="258"/>
      <c r="M10" s="258"/>
      <c r="N10" s="258"/>
      <c r="O10" s="249"/>
      <c r="P10" s="249"/>
      <c r="Q10" s="248"/>
    </row>
    <row r="11" spans="1:17" ht="15">
      <c r="A11" s="352" t="s">
        <v>0</v>
      </c>
      <c r="B11" s="352" t="s">
        <v>1</v>
      </c>
      <c r="C11" s="353" t="s">
        <v>228</v>
      </c>
      <c r="D11" s="354" t="s">
        <v>237</v>
      </c>
      <c r="E11" s="355" t="s">
        <v>238</v>
      </c>
      <c r="F11" s="354" t="s">
        <v>239</v>
      </c>
      <c r="G11" s="356" t="s">
        <v>240</v>
      </c>
      <c r="H11" s="357"/>
      <c r="I11" s="369" t="s">
        <v>241</v>
      </c>
      <c r="J11" s="369"/>
      <c r="K11" s="369"/>
      <c r="L11" s="369"/>
      <c r="M11" s="369"/>
      <c r="N11" s="369"/>
      <c r="O11" s="370" t="s">
        <v>242</v>
      </c>
      <c r="P11" s="370"/>
      <c r="Q11" s="352" t="s">
        <v>243</v>
      </c>
    </row>
    <row r="12" spans="1:17" ht="31.5">
      <c r="A12" s="352"/>
      <c r="B12" s="352"/>
      <c r="C12" s="353"/>
      <c r="D12" s="354"/>
      <c r="E12" s="355"/>
      <c r="F12" s="354"/>
      <c r="G12" s="229" t="s">
        <v>328</v>
      </c>
      <c r="H12" s="229" t="s">
        <v>329</v>
      </c>
      <c r="I12" s="227" t="s">
        <v>330</v>
      </c>
      <c r="J12" s="229" t="s">
        <v>331</v>
      </c>
      <c r="K12" s="227" t="s">
        <v>244</v>
      </c>
      <c r="L12" s="229" t="s">
        <v>354</v>
      </c>
      <c r="M12" s="227" t="s">
        <v>332</v>
      </c>
      <c r="N12" s="229" t="s">
        <v>329</v>
      </c>
      <c r="O12" s="228" t="s">
        <v>333</v>
      </c>
      <c r="P12" s="229" t="s">
        <v>331</v>
      </c>
      <c r="Q12" s="352"/>
    </row>
    <row r="13" spans="1:17" ht="18">
      <c r="A13" s="65" t="s">
        <v>407</v>
      </c>
      <c r="B13" s="55" t="s">
        <v>408</v>
      </c>
      <c r="C13" s="66" t="s">
        <v>394</v>
      </c>
      <c r="D13" s="55" t="s">
        <v>245</v>
      </c>
      <c r="E13" s="55" t="s">
        <v>403</v>
      </c>
      <c r="F13" s="169">
        <v>2567320</v>
      </c>
      <c r="G13" s="171"/>
      <c r="H13" s="171"/>
      <c r="I13" s="170"/>
      <c r="J13" s="171"/>
      <c r="K13" s="170"/>
      <c r="L13" s="171"/>
      <c r="M13" s="170"/>
      <c r="N13" s="171"/>
      <c r="O13" s="172"/>
      <c r="P13" s="171"/>
      <c r="Q13" s="157"/>
    </row>
    <row r="14" spans="1:17" ht="18">
      <c r="A14" s="65" t="s">
        <v>392</v>
      </c>
      <c r="B14" s="55" t="s">
        <v>409</v>
      </c>
      <c r="C14" s="66" t="s">
        <v>394</v>
      </c>
      <c r="D14" s="55" t="s">
        <v>249</v>
      </c>
      <c r="E14" s="55" t="s">
        <v>403</v>
      </c>
      <c r="F14" s="175">
        <v>3153891</v>
      </c>
      <c r="G14" s="171"/>
      <c r="H14" s="171"/>
      <c r="I14" s="170"/>
      <c r="J14" s="171"/>
      <c r="K14" s="170"/>
      <c r="L14" s="171"/>
      <c r="M14" s="170"/>
      <c r="N14" s="144"/>
      <c r="O14" s="172"/>
      <c r="P14" s="171"/>
      <c r="Q14" s="56"/>
    </row>
    <row r="15" spans="1:17" ht="18">
      <c r="A15" s="362" t="s">
        <v>406</v>
      </c>
      <c r="B15" s="363"/>
      <c r="C15" s="393"/>
      <c r="D15" s="394"/>
      <c r="E15" s="394"/>
      <c r="F15" s="395"/>
      <c r="G15" s="176">
        <f aca="true" t="shared" si="1" ref="G15:P15">SUM(G13:G14)</f>
        <v>0</v>
      </c>
      <c r="H15" s="176">
        <f t="shared" si="1"/>
        <v>0</v>
      </c>
      <c r="I15" s="176">
        <f t="shared" si="1"/>
        <v>0</v>
      </c>
      <c r="J15" s="176"/>
      <c r="K15" s="176">
        <f t="shared" si="1"/>
        <v>0</v>
      </c>
      <c r="L15" s="176">
        <f t="shared" si="1"/>
        <v>0</v>
      </c>
      <c r="M15" s="176">
        <f t="shared" si="1"/>
        <v>0</v>
      </c>
      <c r="N15" s="176">
        <f t="shared" si="1"/>
        <v>0</v>
      </c>
      <c r="O15" s="176">
        <f t="shared" si="1"/>
        <v>0</v>
      </c>
      <c r="P15" s="176">
        <f t="shared" si="1"/>
        <v>0</v>
      </c>
      <c r="Q15" s="176">
        <f>SUM(G15:P15)</f>
        <v>0</v>
      </c>
    </row>
    <row r="16" spans="1:17" ht="18">
      <c r="A16" s="358" t="s">
        <v>151</v>
      </c>
      <c r="B16" s="359"/>
      <c r="C16" s="359"/>
      <c r="D16" s="359"/>
      <c r="E16" s="359"/>
      <c r="F16" s="256" t="s">
        <v>518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50"/>
    </row>
    <row r="17" spans="1:17" ht="15">
      <c r="A17" s="352" t="s">
        <v>0</v>
      </c>
      <c r="B17" s="352" t="s">
        <v>1</v>
      </c>
      <c r="C17" s="353" t="s">
        <v>228</v>
      </c>
      <c r="D17" s="354" t="s">
        <v>237</v>
      </c>
      <c r="E17" s="355" t="s">
        <v>238</v>
      </c>
      <c r="F17" s="354" t="s">
        <v>239</v>
      </c>
      <c r="G17" s="356" t="s">
        <v>240</v>
      </c>
      <c r="H17" s="357"/>
      <c r="I17" s="369" t="s">
        <v>241</v>
      </c>
      <c r="J17" s="369"/>
      <c r="K17" s="369"/>
      <c r="L17" s="369"/>
      <c r="M17" s="369"/>
      <c r="N17" s="369"/>
      <c r="O17" s="370" t="s">
        <v>242</v>
      </c>
      <c r="P17" s="370"/>
      <c r="Q17" s="352" t="s">
        <v>243</v>
      </c>
    </row>
    <row r="18" spans="1:17" ht="31.5">
      <c r="A18" s="352"/>
      <c r="B18" s="352"/>
      <c r="C18" s="353"/>
      <c r="D18" s="354"/>
      <c r="E18" s="355"/>
      <c r="F18" s="354"/>
      <c r="G18" s="229" t="s">
        <v>328</v>
      </c>
      <c r="H18" s="229" t="s">
        <v>329</v>
      </c>
      <c r="I18" s="227" t="s">
        <v>330</v>
      </c>
      <c r="J18" s="229" t="s">
        <v>331</v>
      </c>
      <c r="K18" s="227" t="s">
        <v>244</v>
      </c>
      <c r="L18" s="229" t="s">
        <v>354</v>
      </c>
      <c r="M18" s="227" t="s">
        <v>332</v>
      </c>
      <c r="N18" s="229" t="s">
        <v>329</v>
      </c>
      <c r="O18" s="228" t="s">
        <v>333</v>
      </c>
      <c r="P18" s="229" t="s">
        <v>331</v>
      </c>
      <c r="Q18" s="352"/>
    </row>
    <row r="19" spans="1:17" ht="18.75" customHeight="1">
      <c r="A19" s="314"/>
      <c r="B19" s="305"/>
      <c r="C19" s="303"/>
      <c r="D19" s="304"/>
      <c r="E19" s="305"/>
      <c r="F19" s="90"/>
      <c r="G19" s="242"/>
      <c r="H19" s="242"/>
      <c r="I19" s="312"/>
      <c r="J19" s="242"/>
      <c r="K19" s="312"/>
      <c r="L19" s="242"/>
      <c r="M19" s="312"/>
      <c r="N19" s="242"/>
      <c r="O19" s="313"/>
      <c r="P19" s="242"/>
      <c r="Q19" s="89"/>
    </row>
    <row r="20" spans="1:17" ht="18">
      <c r="A20" s="362" t="s">
        <v>406</v>
      </c>
      <c r="B20" s="363"/>
      <c r="C20" s="349"/>
      <c r="D20" s="350"/>
      <c r="E20" s="350"/>
      <c r="F20" s="351"/>
      <c r="G20" s="187">
        <f aca="true" t="shared" si="2" ref="G20:P20">SUM(G19:G19)</f>
        <v>0</v>
      </c>
      <c r="H20" s="187">
        <f t="shared" si="2"/>
        <v>0</v>
      </c>
      <c r="I20" s="187">
        <f t="shared" si="2"/>
        <v>0</v>
      </c>
      <c r="J20" s="187"/>
      <c r="K20" s="187">
        <f t="shared" si="2"/>
        <v>0</v>
      </c>
      <c r="L20" s="187">
        <f t="shared" si="2"/>
        <v>0</v>
      </c>
      <c r="M20" s="187">
        <f t="shared" si="2"/>
        <v>0</v>
      </c>
      <c r="N20" s="187">
        <f t="shared" si="2"/>
        <v>0</v>
      </c>
      <c r="O20" s="187">
        <f t="shared" si="2"/>
        <v>0</v>
      </c>
      <c r="P20" s="187">
        <f t="shared" si="2"/>
        <v>0</v>
      </c>
      <c r="Q20" s="187">
        <f>SUM(G20:P20)</f>
        <v>0</v>
      </c>
    </row>
    <row r="21" spans="1:17" ht="18">
      <c r="A21" s="386" t="s">
        <v>410</v>
      </c>
      <c r="B21" s="386"/>
      <c r="C21" s="386"/>
      <c r="D21" s="386"/>
      <c r="E21" s="386"/>
      <c r="F21" s="257" t="s">
        <v>411</v>
      </c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</row>
    <row r="22" spans="1:17" ht="15">
      <c r="A22" s="352" t="s">
        <v>0</v>
      </c>
      <c r="B22" s="352" t="s">
        <v>1</v>
      </c>
      <c r="C22" s="353" t="s">
        <v>228</v>
      </c>
      <c r="D22" s="354" t="s">
        <v>237</v>
      </c>
      <c r="E22" s="355" t="s">
        <v>238</v>
      </c>
      <c r="F22" s="354" t="s">
        <v>239</v>
      </c>
      <c r="G22" s="356" t="s">
        <v>240</v>
      </c>
      <c r="H22" s="357"/>
      <c r="I22" s="369" t="s">
        <v>241</v>
      </c>
      <c r="J22" s="369"/>
      <c r="K22" s="369"/>
      <c r="L22" s="369"/>
      <c r="M22" s="369"/>
      <c r="N22" s="369"/>
      <c r="O22" s="370" t="s">
        <v>242</v>
      </c>
      <c r="P22" s="370"/>
      <c r="Q22" s="352" t="s">
        <v>243</v>
      </c>
    </row>
    <row r="23" spans="1:17" ht="31.5">
      <c r="A23" s="352"/>
      <c r="B23" s="352"/>
      <c r="C23" s="353"/>
      <c r="D23" s="354"/>
      <c r="E23" s="355"/>
      <c r="F23" s="354"/>
      <c r="G23" s="229" t="s">
        <v>328</v>
      </c>
      <c r="H23" s="229" t="s">
        <v>329</v>
      </c>
      <c r="I23" s="227" t="s">
        <v>330</v>
      </c>
      <c r="J23" s="229" t="s">
        <v>331</v>
      </c>
      <c r="K23" s="227" t="s">
        <v>244</v>
      </c>
      <c r="L23" s="229" t="s">
        <v>354</v>
      </c>
      <c r="M23" s="227" t="s">
        <v>332</v>
      </c>
      <c r="N23" s="229" t="s">
        <v>329</v>
      </c>
      <c r="O23" s="228" t="s">
        <v>333</v>
      </c>
      <c r="P23" s="229" t="s">
        <v>331</v>
      </c>
      <c r="Q23" s="352"/>
    </row>
    <row r="24" spans="1:17" ht="18">
      <c r="A24" s="78" t="s">
        <v>511</v>
      </c>
      <c r="B24" s="67" t="s">
        <v>512</v>
      </c>
      <c r="C24" s="79" t="s">
        <v>411</v>
      </c>
      <c r="D24" s="67" t="s">
        <v>273</v>
      </c>
      <c r="E24" s="177" t="s">
        <v>403</v>
      </c>
      <c r="F24" s="67"/>
      <c r="G24" s="168"/>
      <c r="H24" s="168"/>
      <c r="I24" s="160"/>
      <c r="J24" s="168"/>
      <c r="K24" s="160"/>
      <c r="L24" s="168"/>
      <c r="M24" s="160"/>
      <c r="N24" s="168"/>
      <c r="O24" s="161"/>
      <c r="P24" s="162"/>
      <c r="Q24" s="93"/>
    </row>
    <row r="25" spans="1:17" ht="18">
      <c r="A25" s="78" t="s">
        <v>498</v>
      </c>
      <c r="B25" s="67" t="s">
        <v>429</v>
      </c>
      <c r="C25" s="79" t="s">
        <v>411</v>
      </c>
      <c r="D25" s="67" t="s">
        <v>261</v>
      </c>
      <c r="E25" s="177" t="s">
        <v>417</v>
      </c>
      <c r="F25" s="67"/>
      <c r="G25" s="168"/>
      <c r="H25" s="168"/>
      <c r="I25" s="160">
        <v>1</v>
      </c>
      <c r="J25" s="168"/>
      <c r="K25" s="160"/>
      <c r="L25" s="168"/>
      <c r="M25" s="160" t="s">
        <v>541</v>
      </c>
      <c r="N25" s="168"/>
      <c r="O25" s="161"/>
      <c r="P25" s="162"/>
      <c r="Q25" s="91"/>
    </row>
    <row r="26" spans="1:17" ht="18">
      <c r="A26" s="78" t="s">
        <v>542</v>
      </c>
      <c r="B26" s="334" t="s">
        <v>543</v>
      </c>
      <c r="C26" s="79" t="s">
        <v>411</v>
      </c>
      <c r="D26" s="67" t="s">
        <v>261</v>
      </c>
      <c r="E26" s="177" t="s">
        <v>403</v>
      </c>
      <c r="F26" s="67"/>
      <c r="G26" s="168"/>
      <c r="H26" s="168"/>
      <c r="I26" s="160">
        <v>1</v>
      </c>
      <c r="J26" s="168"/>
      <c r="K26" s="160"/>
      <c r="L26" s="168"/>
      <c r="M26" s="160"/>
      <c r="N26" s="168"/>
      <c r="O26" s="161"/>
      <c r="P26" s="162"/>
      <c r="Q26" s="91"/>
    </row>
    <row r="27" spans="1:17" s="10" customFormat="1" ht="18.75">
      <c r="A27" s="362" t="s">
        <v>406</v>
      </c>
      <c r="B27" s="387"/>
      <c r="C27" s="399"/>
      <c r="D27" s="400"/>
      <c r="E27" s="400"/>
      <c r="F27" s="401"/>
      <c r="G27" s="167">
        <f>SUM(G24:G26)</f>
        <v>0</v>
      </c>
      <c r="H27" s="167">
        <f aca="true" t="shared" si="3" ref="H27:P27">SUM(H24:H26)</f>
        <v>0</v>
      </c>
      <c r="I27" s="167">
        <f t="shared" si="3"/>
        <v>2</v>
      </c>
      <c r="J27" s="167"/>
      <c r="K27" s="167">
        <f t="shared" si="3"/>
        <v>0</v>
      </c>
      <c r="L27" s="167">
        <f t="shared" si="3"/>
        <v>0</v>
      </c>
      <c r="M27" s="167">
        <f t="shared" si="3"/>
        <v>0</v>
      </c>
      <c r="N27" s="167">
        <f t="shared" si="3"/>
        <v>0</v>
      </c>
      <c r="O27" s="167">
        <f t="shared" si="3"/>
        <v>0</v>
      </c>
      <c r="P27" s="167">
        <f t="shared" si="3"/>
        <v>0</v>
      </c>
      <c r="Q27" s="167">
        <f>SUM(G27:P27)</f>
        <v>2</v>
      </c>
    </row>
    <row r="28" spans="1:17" ht="18">
      <c r="A28" s="361" t="s">
        <v>414</v>
      </c>
      <c r="B28" s="361"/>
      <c r="C28" s="361"/>
      <c r="D28" s="361"/>
      <c r="E28" s="361"/>
      <c r="F28" s="251">
        <v>111</v>
      </c>
      <c r="G28" s="249"/>
      <c r="H28" s="249"/>
      <c r="I28" s="249"/>
      <c r="J28" s="249"/>
      <c r="K28" s="249"/>
      <c r="L28" s="249"/>
      <c r="M28" s="255"/>
      <c r="N28" s="249"/>
      <c r="O28" s="249"/>
      <c r="P28" s="249"/>
      <c r="Q28" s="250"/>
    </row>
    <row r="29" spans="1:17" ht="15">
      <c r="A29" s="352" t="s">
        <v>0</v>
      </c>
      <c r="B29" s="352" t="s">
        <v>1</v>
      </c>
      <c r="C29" s="353" t="s">
        <v>228</v>
      </c>
      <c r="D29" s="354" t="s">
        <v>237</v>
      </c>
      <c r="E29" s="355" t="s">
        <v>238</v>
      </c>
      <c r="F29" s="354" t="s">
        <v>239</v>
      </c>
      <c r="G29" s="356" t="s">
        <v>240</v>
      </c>
      <c r="H29" s="357"/>
      <c r="I29" s="369" t="s">
        <v>241</v>
      </c>
      <c r="J29" s="369"/>
      <c r="K29" s="369"/>
      <c r="L29" s="369"/>
      <c r="M29" s="369"/>
      <c r="N29" s="369"/>
      <c r="O29" s="370" t="s">
        <v>242</v>
      </c>
      <c r="P29" s="370"/>
      <c r="Q29" s="352" t="s">
        <v>243</v>
      </c>
    </row>
    <row r="30" spans="1:17" ht="31.5">
      <c r="A30" s="352"/>
      <c r="B30" s="352"/>
      <c r="C30" s="353"/>
      <c r="D30" s="354"/>
      <c r="E30" s="355"/>
      <c r="F30" s="354"/>
      <c r="G30" s="229" t="s">
        <v>328</v>
      </c>
      <c r="H30" s="229" t="s">
        <v>329</v>
      </c>
      <c r="I30" s="227" t="s">
        <v>330</v>
      </c>
      <c r="J30" s="229" t="s">
        <v>331</v>
      </c>
      <c r="K30" s="227" t="s">
        <v>244</v>
      </c>
      <c r="L30" s="229" t="s">
        <v>354</v>
      </c>
      <c r="M30" s="227" t="s">
        <v>332</v>
      </c>
      <c r="N30" s="229" t="s">
        <v>329</v>
      </c>
      <c r="O30" s="228" t="s">
        <v>333</v>
      </c>
      <c r="P30" s="229" t="s">
        <v>331</v>
      </c>
      <c r="Q30" s="352"/>
    </row>
    <row r="31" spans="1:17" ht="18">
      <c r="A31" s="78" t="s">
        <v>474</v>
      </c>
      <c r="B31" s="67" t="s">
        <v>475</v>
      </c>
      <c r="C31" s="79" t="str">
        <f>'[2]1er crit.10m'!$K$4</f>
        <v>162</v>
      </c>
      <c r="D31" s="67" t="s">
        <v>245</v>
      </c>
      <c r="E31" s="67" t="s">
        <v>417</v>
      </c>
      <c r="F31" s="190">
        <v>3414805</v>
      </c>
      <c r="G31" s="168"/>
      <c r="H31" s="168"/>
      <c r="I31" s="160">
        <v>1</v>
      </c>
      <c r="J31" s="168"/>
      <c r="K31" s="160" t="s">
        <v>253</v>
      </c>
      <c r="L31" s="168"/>
      <c r="M31" s="160"/>
      <c r="N31" s="168"/>
      <c r="O31" s="161"/>
      <c r="P31" s="162"/>
      <c r="Q31" s="191"/>
    </row>
    <row r="32" spans="1:17" ht="18">
      <c r="A32" s="58" t="s">
        <v>447</v>
      </c>
      <c r="B32" s="59" t="s">
        <v>460</v>
      </c>
      <c r="C32" s="60" t="s">
        <v>450</v>
      </c>
      <c r="D32" s="61" t="s">
        <v>252</v>
      </c>
      <c r="E32" s="59" t="s">
        <v>417</v>
      </c>
      <c r="F32" s="59"/>
      <c r="G32" s="168"/>
      <c r="H32" s="168"/>
      <c r="I32" s="160"/>
      <c r="J32" s="168"/>
      <c r="K32" s="160"/>
      <c r="L32" s="168"/>
      <c r="M32" s="345">
        <v>1</v>
      </c>
      <c r="N32" s="220"/>
      <c r="O32" s="214"/>
      <c r="P32" s="262"/>
      <c r="Q32" s="101"/>
    </row>
    <row r="33" spans="1:17" ht="18">
      <c r="A33" s="58" t="s">
        <v>493</v>
      </c>
      <c r="B33" s="59" t="s">
        <v>255</v>
      </c>
      <c r="C33" s="60" t="s">
        <v>450</v>
      </c>
      <c r="D33" s="61" t="s">
        <v>245</v>
      </c>
      <c r="E33" s="59" t="s">
        <v>417</v>
      </c>
      <c r="F33" s="59"/>
      <c r="G33" s="168"/>
      <c r="H33" s="168" t="s">
        <v>253</v>
      </c>
      <c r="I33" s="160"/>
      <c r="J33" s="168"/>
      <c r="K33" s="160"/>
      <c r="L33" s="168"/>
      <c r="M33" s="345"/>
      <c r="N33" s="220"/>
      <c r="O33" s="214"/>
      <c r="P33" s="220">
        <v>1</v>
      </c>
      <c r="Q33" s="101"/>
    </row>
    <row r="34" spans="1:17" ht="18">
      <c r="A34" s="104" t="s">
        <v>448</v>
      </c>
      <c r="B34" s="105" t="s">
        <v>449</v>
      </c>
      <c r="C34" s="106" t="s">
        <v>450</v>
      </c>
      <c r="D34" s="107" t="s">
        <v>273</v>
      </c>
      <c r="E34" s="105" t="s">
        <v>417</v>
      </c>
      <c r="F34" s="105"/>
      <c r="G34" s="271"/>
      <c r="H34" s="271"/>
      <c r="I34" s="272"/>
      <c r="J34" s="271"/>
      <c r="K34" s="272"/>
      <c r="L34" s="271"/>
      <c r="M34" s="346"/>
      <c r="N34" s="344"/>
      <c r="O34" s="348"/>
      <c r="P34" s="220">
        <v>1</v>
      </c>
      <c r="Q34" s="273"/>
    </row>
    <row r="35" spans="1:17" ht="18">
      <c r="A35" s="78" t="s">
        <v>415</v>
      </c>
      <c r="B35" s="67" t="s">
        <v>416</v>
      </c>
      <c r="C35" s="79" t="s">
        <v>450</v>
      </c>
      <c r="D35" s="67" t="s">
        <v>273</v>
      </c>
      <c r="E35" s="67" t="s">
        <v>417</v>
      </c>
      <c r="F35" s="67">
        <v>3378654</v>
      </c>
      <c r="G35" s="168"/>
      <c r="H35" s="168"/>
      <c r="I35" s="160"/>
      <c r="J35" s="168"/>
      <c r="K35" s="160"/>
      <c r="L35" s="168"/>
      <c r="M35" s="160"/>
      <c r="N35" s="168">
        <v>1</v>
      </c>
      <c r="O35" s="161"/>
      <c r="P35" s="168"/>
      <c r="Q35" s="93"/>
    </row>
    <row r="36" spans="1:17" ht="18">
      <c r="A36" s="78"/>
      <c r="B36" s="67"/>
      <c r="C36" s="188"/>
      <c r="D36" s="67"/>
      <c r="E36" s="3"/>
      <c r="F36" s="67"/>
      <c r="G36" s="168"/>
      <c r="H36" s="168"/>
      <c r="I36" s="160"/>
      <c r="J36" s="168"/>
      <c r="K36" s="160"/>
      <c r="L36" s="168"/>
      <c r="M36" s="347"/>
      <c r="N36" s="168"/>
      <c r="O36" s="161"/>
      <c r="P36" s="168"/>
      <c r="Q36" s="93"/>
    </row>
    <row r="37" spans="1:17" ht="18">
      <c r="A37" s="362" t="s">
        <v>406</v>
      </c>
      <c r="B37" s="363"/>
      <c r="C37" s="402">
        <v>44562</v>
      </c>
      <c r="D37" s="403"/>
      <c r="E37" s="403"/>
      <c r="F37" s="404"/>
      <c r="G37" s="167">
        <f aca="true" t="shared" si="4" ref="G37:P37">SUM(G31:G36)</f>
        <v>0</v>
      </c>
      <c r="H37" s="167">
        <f t="shared" si="4"/>
        <v>0</v>
      </c>
      <c r="I37" s="167">
        <f t="shared" si="4"/>
        <v>1</v>
      </c>
      <c r="J37" s="167"/>
      <c r="K37" s="167">
        <f t="shared" si="4"/>
        <v>0</v>
      </c>
      <c r="L37" s="167">
        <f t="shared" si="4"/>
        <v>0</v>
      </c>
      <c r="M37" s="167">
        <f t="shared" si="4"/>
        <v>1</v>
      </c>
      <c r="N37" s="167">
        <f t="shared" si="4"/>
        <v>1</v>
      </c>
      <c r="O37" s="167">
        <f t="shared" si="4"/>
        <v>0</v>
      </c>
      <c r="P37" s="167">
        <f t="shared" si="4"/>
        <v>2</v>
      </c>
      <c r="Q37" s="167">
        <f>SUM(G37:P37)</f>
        <v>5</v>
      </c>
    </row>
    <row r="38" spans="1:17" ht="18">
      <c r="A38" s="367" t="s">
        <v>418</v>
      </c>
      <c r="B38" s="368"/>
      <c r="C38" s="368"/>
      <c r="D38" s="368"/>
      <c r="E38" s="368"/>
      <c r="F38" s="245">
        <v>117</v>
      </c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7"/>
    </row>
    <row r="39" spans="1:17" ht="15">
      <c r="A39" s="352" t="s">
        <v>0</v>
      </c>
      <c r="B39" s="352" t="s">
        <v>1</v>
      </c>
      <c r="C39" s="353" t="s">
        <v>228</v>
      </c>
      <c r="D39" s="354" t="s">
        <v>237</v>
      </c>
      <c r="E39" s="355" t="s">
        <v>238</v>
      </c>
      <c r="F39" s="354" t="s">
        <v>239</v>
      </c>
      <c r="G39" s="356" t="s">
        <v>240</v>
      </c>
      <c r="H39" s="357"/>
      <c r="I39" s="369" t="s">
        <v>241</v>
      </c>
      <c r="J39" s="369"/>
      <c r="K39" s="369"/>
      <c r="L39" s="369"/>
      <c r="M39" s="369"/>
      <c r="N39" s="369"/>
      <c r="O39" s="370" t="s">
        <v>242</v>
      </c>
      <c r="P39" s="370"/>
      <c r="Q39" s="352" t="s">
        <v>243</v>
      </c>
    </row>
    <row r="40" spans="1:17" ht="31.5">
      <c r="A40" s="352"/>
      <c r="B40" s="352"/>
      <c r="C40" s="353"/>
      <c r="D40" s="354"/>
      <c r="E40" s="355"/>
      <c r="F40" s="354"/>
      <c r="G40" s="229" t="s">
        <v>328</v>
      </c>
      <c r="H40" s="229" t="s">
        <v>329</v>
      </c>
      <c r="I40" s="227" t="s">
        <v>330</v>
      </c>
      <c r="J40" s="229" t="s">
        <v>331</v>
      </c>
      <c r="K40" s="227" t="s">
        <v>244</v>
      </c>
      <c r="L40" s="229" t="s">
        <v>354</v>
      </c>
      <c r="M40" s="227" t="s">
        <v>332</v>
      </c>
      <c r="N40" s="229" t="s">
        <v>329</v>
      </c>
      <c r="O40" s="228" t="s">
        <v>333</v>
      </c>
      <c r="P40" s="229" t="s">
        <v>331</v>
      </c>
      <c r="Q40" s="352"/>
    </row>
    <row r="41" spans="1:17" ht="18">
      <c r="A41" s="178" t="s">
        <v>507</v>
      </c>
      <c r="B41" s="179" t="s">
        <v>508</v>
      </c>
      <c r="C41" s="180" t="s">
        <v>509</v>
      </c>
      <c r="D41" s="179" t="s">
        <v>510</v>
      </c>
      <c r="E41" s="184" t="s">
        <v>403</v>
      </c>
      <c r="F41" s="185"/>
      <c r="G41" s="183"/>
      <c r="H41" s="183"/>
      <c r="I41" s="181"/>
      <c r="J41" s="183">
        <v>1</v>
      </c>
      <c r="K41" s="181"/>
      <c r="L41" s="183"/>
      <c r="M41" s="181"/>
      <c r="N41" s="183"/>
      <c r="O41" s="182"/>
      <c r="P41" s="183"/>
      <c r="Q41" s="183"/>
    </row>
    <row r="42" spans="1:17" ht="18">
      <c r="A42" s="178"/>
      <c r="B42" s="179"/>
      <c r="C42" s="180"/>
      <c r="D42" s="179"/>
      <c r="E42" s="186"/>
      <c r="F42" s="185"/>
      <c r="G42" s="183"/>
      <c r="H42" s="183"/>
      <c r="I42" s="181"/>
      <c r="J42" s="183"/>
      <c r="K42" s="181"/>
      <c r="L42" s="183"/>
      <c r="M42" s="181"/>
      <c r="N42" s="183"/>
      <c r="O42" s="182"/>
      <c r="P42" s="183"/>
      <c r="Q42" s="183"/>
    </row>
    <row r="43" spans="1:17" s="10" customFormat="1" ht="18.75">
      <c r="A43" s="362" t="s">
        <v>406</v>
      </c>
      <c r="B43" s="363"/>
      <c r="C43" s="405"/>
      <c r="D43" s="406"/>
      <c r="E43" s="406"/>
      <c r="F43" s="407"/>
      <c r="G43" s="187">
        <f aca="true" t="shared" si="5" ref="G43:P43">SUM(G41:G42)</f>
        <v>0</v>
      </c>
      <c r="H43" s="187">
        <f t="shared" si="5"/>
        <v>0</v>
      </c>
      <c r="I43" s="187">
        <f t="shared" si="5"/>
        <v>0</v>
      </c>
      <c r="J43" s="187">
        <f t="shared" si="5"/>
        <v>1</v>
      </c>
      <c r="K43" s="187">
        <f t="shared" si="5"/>
        <v>0</v>
      </c>
      <c r="L43" s="187">
        <f t="shared" si="5"/>
        <v>0</v>
      </c>
      <c r="M43" s="187">
        <f t="shared" si="5"/>
        <v>0</v>
      </c>
      <c r="N43" s="187">
        <f t="shared" si="5"/>
        <v>0</v>
      </c>
      <c r="O43" s="187">
        <f t="shared" si="5"/>
        <v>0</v>
      </c>
      <c r="P43" s="187">
        <f t="shared" si="5"/>
        <v>0</v>
      </c>
      <c r="Q43" s="187">
        <f>SUM(G43:P43)</f>
        <v>1</v>
      </c>
    </row>
    <row r="44" spans="1:17" ht="18.75" customHeight="1">
      <c r="A44" s="364" t="s">
        <v>153</v>
      </c>
      <c r="B44" s="365"/>
      <c r="C44" s="365"/>
      <c r="D44" s="365"/>
      <c r="E44" s="365"/>
      <c r="F44" s="253">
        <v>162</v>
      </c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54"/>
    </row>
    <row r="45" spans="1:17" ht="15">
      <c r="A45" s="352" t="s">
        <v>0</v>
      </c>
      <c r="B45" s="352" t="s">
        <v>1</v>
      </c>
      <c r="C45" s="353" t="s">
        <v>228</v>
      </c>
      <c r="D45" s="354" t="s">
        <v>237</v>
      </c>
      <c r="E45" s="355" t="s">
        <v>238</v>
      </c>
      <c r="F45" s="354" t="s">
        <v>239</v>
      </c>
      <c r="G45" s="356" t="s">
        <v>240</v>
      </c>
      <c r="H45" s="357"/>
      <c r="I45" s="369" t="s">
        <v>241</v>
      </c>
      <c r="J45" s="369"/>
      <c r="K45" s="369"/>
      <c r="L45" s="369"/>
      <c r="M45" s="369"/>
      <c r="N45" s="369"/>
      <c r="O45" s="370" t="s">
        <v>242</v>
      </c>
      <c r="P45" s="370"/>
      <c r="Q45" s="352" t="s">
        <v>243</v>
      </c>
    </row>
    <row r="46" spans="1:17" ht="31.5">
      <c r="A46" s="352"/>
      <c r="B46" s="352"/>
      <c r="C46" s="353"/>
      <c r="D46" s="354"/>
      <c r="E46" s="355"/>
      <c r="F46" s="354"/>
      <c r="G46" s="229" t="s">
        <v>328</v>
      </c>
      <c r="H46" s="229" t="s">
        <v>329</v>
      </c>
      <c r="I46" s="227" t="s">
        <v>330</v>
      </c>
      <c r="J46" s="229" t="s">
        <v>331</v>
      </c>
      <c r="K46" s="227" t="s">
        <v>244</v>
      </c>
      <c r="L46" s="229" t="s">
        <v>354</v>
      </c>
      <c r="M46" s="227" t="s">
        <v>332</v>
      </c>
      <c r="N46" s="229" t="s">
        <v>329</v>
      </c>
      <c r="O46" s="228" t="s">
        <v>333</v>
      </c>
      <c r="P46" s="229" t="s">
        <v>331</v>
      </c>
      <c r="Q46" s="352"/>
    </row>
    <row r="47" spans="1:17" ht="18">
      <c r="A47" s="78" t="s">
        <v>373</v>
      </c>
      <c r="B47" s="67" t="s">
        <v>295</v>
      </c>
      <c r="C47" s="79" t="s">
        <v>421</v>
      </c>
      <c r="D47" s="67" t="s">
        <v>252</v>
      </c>
      <c r="E47" s="67" t="s">
        <v>417</v>
      </c>
      <c r="F47" s="190">
        <v>2141182</v>
      </c>
      <c r="G47" s="168"/>
      <c r="H47" s="168"/>
      <c r="I47" s="160"/>
      <c r="J47" s="168"/>
      <c r="K47" s="160"/>
      <c r="L47" s="168"/>
      <c r="M47" s="160"/>
      <c r="N47" s="168"/>
      <c r="O47" s="161"/>
      <c r="P47" s="162"/>
      <c r="Q47" s="191"/>
    </row>
    <row r="48" spans="1:17" ht="18">
      <c r="A48" s="67" t="s">
        <v>419</v>
      </c>
      <c r="B48" s="67" t="s">
        <v>371</v>
      </c>
      <c r="C48" s="79" t="str">
        <f>'[2]1er crit.10m'!$K$4</f>
        <v>162</v>
      </c>
      <c r="D48" s="67" t="s">
        <v>273</v>
      </c>
      <c r="E48" s="67" t="s">
        <v>417</v>
      </c>
      <c r="F48" s="190">
        <v>82481020</v>
      </c>
      <c r="G48" s="168"/>
      <c r="H48" s="168"/>
      <c r="I48" s="160"/>
      <c r="J48" s="168"/>
      <c r="K48" s="160"/>
      <c r="L48" s="168"/>
      <c r="M48" s="160"/>
      <c r="N48" s="168"/>
      <c r="O48" s="161"/>
      <c r="P48" s="162"/>
      <c r="Q48" s="192"/>
    </row>
    <row r="49" spans="1:17" ht="18">
      <c r="A49" s="67" t="s">
        <v>458</v>
      </c>
      <c r="B49" s="67" t="s">
        <v>459</v>
      </c>
      <c r="C49" s="79" t="s">
        <v>421</v>
      </c>
      <c r="D49" s="67" t="s">
        <v>273</v>
      </c>
      <c r="E49" s="67"/>
      <c r="F49" s="190">
        <v>82681417</v>
      </c>
      <c r="G49" s="168"/>
      <c r="H49" s="168"/>
      <c r="I49" s="160"/>
      <c r="J49" s="168"/>
      <c r="K49" s="160"/>
      <c r="L49" s="168"/>
      <c r="M49" s="160"/>
      <c r="N49" s="168"/>
      <c r="O49" s="263"/>
      <c r="P49" s="162"/>
      <c r="Q49" s="192"/>
    </row>
    <row r="50" spans="1:17" ht="18">
      <c r="A50" s="67" t="s">
        <v>420</v>
      </c>
      <c r="B50" s="67" t="s">
        <v>297</v>
      </c>
      <c r="C50" s="79" t="s">
        <v>421</v>
      </c>
      <c r="D50" s="67" t="s">
        <v>273</v>
      </c>
      <c r="E50" s="67" t="s">
        <v>403</v>
      </c>
      <c r="F50" s="190">
        <v>82576464</v>
      </c>
      <c r="G50" s="168"/>
      <c r="H50" s="168"/>
      <c r="I50" s="160"/>
      <c r="J50" s="168"/>
      <c r="K50" s="160"/>
      <c r="L50" s="168"/>
      <c r="M50" s="160"/>
      <c r="N50" s="168"/>
      <c r="O50" s="161"/>
      <c r="P50" s="162"/>
      <c r="Q50" s="192"/>
    </row>
    <row r="51" spans="1:17" ht="18">
      <c r="A51" s="67" t="s">
        <v>374</v>
      </c>
      <c r="B51" s="67" t="s">
        <v>442</v>
      </c>
      <c r="C51" s="79" t="s">
        <v>421</v>
      </c>
      <c r="D51" s="67" t="s">
        <v>252</v>
      </c>
      <c r="E51" s="67" t="s">
        <v>403</v>
      </c>
      <c r="F51" s="190"/>
      <c r="G51" s="168"/>
      <c r="H51" s="168"/>
      <c r="I51" s="160"/>
      <c r="J51" s="168"/>
      <c r="K51" s="160"/>
      <c r="L51" s="168"/>
      <c r="M51" s="160"/>
      <c r="N51" s="168"/>
      <c r="O51" s="161"/>
      <c r="P51" s="162"/>
      <c r="Q51" s="192"/>
    </row>
    <row r="52" spans="1:17" ht="18">
      <c r="A52" s="78" t="s">
        <v>422</v>
      </c>
      <c r="B52" s="67" t="s">
        <v>423</v>
      </c>
      <c r="C52" s="79" t="str">
        <f>'[2]1er crit.10m'!$K$4</f>
        <v>162</v>
      </c>
      <c r="D52" s="67" t="s">
        <v>273</v>
      </c>
      <c r="E52" s="67" t="s">
        <v>417</v>
      </c>
      <c r="F52" s="190">
        <v>82514287</v>
      </c>
      <c r="G52" s="168"/>
      <c r="H52" s="168"/>
      <c r="I52" s="160"/>
      <c r="J52" s="168"/>
      <c r="K52" s="160"/>
      <c r="L52" s="168"/>
      <c r="M52" s="160"/>
      <c r="N52" s="168"/>
      <c r="O52" s="161"/>
      <c r="P52" s="162"/>
      <c r="Q52" s="191"/>
    </row>
    <row r="53" spans="1:17" ht="18">
      <c r="A53" s="78" t="s">
        <v>440</v>
      </c>
      <c r="B53" s="67" t="s">
        <v>441</v>
      </c>
      <c r="C53" s="79" t="s">
        <v>421</v>
      </c>
      <c r="D53" s="67" t="s">
        <v>273</v>
      </c>
      <c r="E53" s="67" t="s">
        <v>417</v>
      </c>
      <c r="F53" s="190"/>
      <c r="G53" s="168"/>
      <c r="H53" s="168"/>
      <c r="I53" s="160"/>
      <c r="J53" s="168"/>
      <c r="K53" s="160"/>
      <c r="L53" s="168"/>
      <c r="M53" s="160"/>
      <c r="N53" s="168"/>
      <c r="O53" s="161"/>
      <c r="P53" s="162"/>
      <c r="Q53" s="192"/>
    </row>
    <row r="54" spans="1:17" ht="18">
      <c r="A54" s="78" t="s">
        <v>370</v>
      </c>
      <c r="B54" s="67" t="s">
        <v>371</v>
      </c>
      <c r="C54" s="79" t="str">
        <f>'[2]1er crit.10m'!$K$4</f>
        <v>162</v>
      </c>
      <c r="D54" s="67" t="s">
        <v>273</v>
      </c>
      <c r="E54" s="67" t="s">
        <v>417</v>
      </c>
      <c r="F54" s="190">
        <v>82425224</v>
      </c>
      <c r="G54" s="168" t="s">
        <v>541</v>
      </c>
      <c r="H54" s="168">
        <v>1</v>
      </c>
      <c r="I54" s="160"/>
      <c r="J54" s="168"/>
      <c r="K54" s="160"/>
      <c r="L54" s="168"/>
      <c r="M54" s="160"/>
      <c r="N54" s="168"/>
      <c r="O54" s="161"/>
      <c r="P54" s="162"/>
      <c r="Q54" s="191"/>
    </row>
    <row r="55" spans="1:17" ht="18">
      <c r="A55" s="78" t="s">
        <v>451</v>
      </c>
      <c r="B55" s="67" t="s">
        <v>452</v>
      </c>
      <c r="C55" s="79" t="s">
        <v>421</v>
      </c>
      <c r="D55" s="67" t="s">
        <v>273</v>
      </c>
      <c r="E55" s="67" t="s">
        <v>417</v>
      </c>
      <c r="F55" s="190">
        <v>2140283</v>
      </c>
      <c r="G55" s="168"/>
      <c r="H55" s="168"/>
      <c r="I55" s="160"/>
      <c r="J55" s="168"/>
      <c r="K55" s="160"/>
      <c r="L55" s="168"/>
      <c r="M55" s="160"/>
      <c r="N55" s="168"/>
      <c r="O55" s="161"/>
      <c r="P55" s="162"/>
      <c r="Q55" s="191"/>
    </row>
    <row r="56" spans="1:17" s="10" customFormat="1" ht="18.75">
      <c r="A56" s="362" t="s">
        <v>406</v>
      </c>
      <c r="B56" s="363"/>
      <c r="C56" s="402">
        <v>44926</v>
      </c>
      <c r="D56" s="403"/>
      <c r="E56" s="403"/>
      <c r="F56" s="404"/>
      <c r="G56" s="167">
        <f aca="true" t="shared" si="6" ref="G56:P56">SUM(G47:G55)</f>
        <v>0</v>
      </c>
      <c r="H56" s="167">
        <f t="shared" si="6"/>
        <v>1</v>
      </c>
      <c r="I56" s="167">
        <f t="shared" si="6"/>
        <v>0</v>
      </c>
      <c r="J56" s="167"/>
      <c r="K56" s="167">
        <f t="shared" si="6"/>
        <v>0</v>
      </c>
      <c r="L56" s="167">
        <f t="shared" si="6"/>
        <v>0</v>
      </c>
      <c r="M56" s="167">
        <f t="shared" si="6"/>
        <v>0</v>
      </c>
      <c r="N56" s="167">
        <f t="shared" si="6"/>
        <v>0</v>
      </c>
      <c r="O56" s="167">
        <f t="shared" si="6"/>
        <v>0</v>
      </c>
      <c r="P56" s="167">
        <f t="shared" si="6"/>
        <v>0</v>
      </c>
      <c r="Q56" s="193">
        <f>SUM(G56:P56)</f>
        <v>1</v>
      </c>
    </row>
    <row r="57" spans="1:17" ht="18">
      <c r="A57" s="358" t="s">
        <v>159</v>
      </c>
      <c r="B57" s="359"/>
      <c r="C57" s="359"/>
      <c r="D57" s="359"/>
      <c r="E57" s="359"/>
      <c r="F57" s="248">
        <v>170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52"/>
    </row>
    <row r="58" spans="1:17" ht="15">
      <c r="A58" s="352" t="s">
        <v>0</v>
      </c>
      <c r="B58" s="352" t="s">
        <v>1</v>
      </c>
      <c r="C58" s="353" t="s">
        <v>228</v>
      </c>
      <c r="D58" s="354" t="s">
        <v>237</v>
      </c>
      <c r="E58" s="355" t="s">
        <v>238</v>
      </c>
      <c r="F58" s="354" t="s">
        <v>239</v>
      </c>
      <c r="G58" s="356" t="s">
        <v>240</v>
      </c>
      <c r="H58" s="357"/>
      <c r="I58" s="369" t="s">
        <v>241</v>
      </c>
      <c r="J58" s="369"/>
      <c r="K58" s="369"/>
      <c r="L58" s="369"/>
      <c r="M58" s="369"/>
      <c r="N58" s="369"/>
      <c r="O58" s="370" t="s">
        <v>242</v>
      </c>
      <c r="P58" s="370"/>
      <c r="Q58" s="352" t="s">
        <v>243</v>
      </c>
    </row>
    <row r="59" spans="1:17" ht="31.5">
      <c r="A59" s="352"/>
      <c r="B59" s="352"/>
      <c r="C59" s="353"/>
      <c r="D59" s="354"/>
      <c r="E59" s="355"/>
      <c r="F59" s="354"/>
      <c r="G59" s="229" t="s">
        <v>328</v>
      </c>
      <c r="H59" s="229" t="s">
        <v>329</v>
      </c>
      <c r="I59" s="227" t="s">
        <v>330</v>
      </c>
      <c r="J59" s="229" t="s">
        <v>331</v>
      </c>
      <c r="K59" s="227" t="s">
        <v>244</v>
      </c>
      <c r="L59" s="229" t="s">
        <v>354</v>
      </c>
      <c r="M59" s="227" t="s">
        <v>332</v>
      </c>
      <c r="N59" s="229" t="s">
        <v>329</v>
      </c>
      <c r="O59" s="228" t="s">
        <v>333</v>
      </c>
      <c r="P59" s="229" t="s">
        <v>331</v>
      </c>
      <c r="Q59" s="352"/>
    </row>
    <row r="60" spans="1:17" ht="18">
      <c r="A60" s="67" t="s">
        <v>302</v>
      </c>
      <c r="B60" s="67" t="s">
        <v>304</v>
      </c>
      <c r="C60" s="79" t="str">
        <f>'[3]1er crit.10m'!$K$4</f>
        <v>170</v>
      </c>
      <c r="D60" s="67"/>
      <c r="E60" s="3" t="s">
        <v>403</v>
      </c>
      <c r="F60" s="67"/>
      <c r="G60" s="168"/>
      <c r="H60" s="168"/>
      <c r="I60" s="160"/>
      <c r="J60" s="168"/>
      <c r="K60" s="160"/>
      <c r="L60" s="168"/>
      <c r="M60" s="160"/>
      <c r="N60" s="168"/>
      <c r="O60" s="161"/>
      <c r="P60" s="168"/>
      <c r="Q60" s="194"/>
    </row>
    <row r="61" spans="1:17" ht="18">
      <c r="A61" s="362" t="s">
        <v>406</v>
      </c>
      <c r="B61" s="363"/>
      <c r="C61" s="396"/>
      <c r="D61" s="397"/>
      <c r="E61" s="397"/>
      <c r="F61" s="398"/>
      <c r="G61" s="167">
        <f aca="true" t="shared" si="7" ref="G61:P61">SUM(G60:G60)</f>
        <v>0</v>
      </c>
      <c r="H61" s="167">
        <f t="shared" si="7"/>
        <v>0</v>
      </c>
      <c r="I61" s="167">
        <f t="shared" si="7"/>
        <v>0</v>
      </c>
      <c r="J61" s="167"/>
      <c r="K61" s="167">
        <f t="shared" si="7"/>
        <v>0</v>
      </c>
      <c r="L61" s="167">
        <f t="shared" si="7"/>
        <v>0</v>
      </c>
      <c r="M61" s="167">
        <f t="shared" si="7"/>
        <v>0</v>
      </c>
      <c r="N61" s="167">
        <f t="shared" si="7"/>
        <v>0</v>
      </c>
      <c r="O61" s="167">
        <f t="shared" si="7"/>
        <v>0</v>
      </c>
      <c r="P61" s="167">
        <f t="shared" si="7"/>
        <v>0</v>
      </c>
      <c r="Q61" s="167">
        <f>SUM(G61:P61)</f>
        <v>0</v>
      </c>
    </row>
    <row r="62" spans="1:17" ht="18">
      <c r="A62" s="358" t="s">
        <v>176</v>
      </c>
      <c r="B62" s="359"/>
      <c r="C62" s="359"/>
      <c r="D62" s="359"/>
      <c r="E62" s="359"/>
      <c r="F62" s="248">
        <v>274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</row>
    <row r="63" spans="1:17" ht="15">
      <c r="A63" s="352" t="s">
        <v>0</v>
      </c>
      <c r="B63" s="352" t="s">
        <v>1</v>
      </c>
      <c r="C63" s="353" t="s">
        <v>228</v>
      </c>
      <c r="D63" s="354" t="s">
        <v>237</v>
      </c>
      <c r="E63" s="355" t="s">
        <v>238</v>
      </c>
      <c r="F63" s="354" t="s">
        <v>239</v>
      </c>
      <c r="G63" s="356" t="s">
        <v>240</v>
      </c>
      <c r="H63" s="357"/>
      <c r="I63" s="369" t="s">
        <v>241</v>
      </c>
      <c r="J63" s="369"/>
      <c r="K63" s="369"/>
      <c r="L63" s="369"/>
      <c r="M63" s="369"/>
      <c r="N63" s="369"/>
      <c r="O63" s="370" t="s">
        <v>242</v>
      </c>
      <c r="P63" s="370"/>
      <c r="Q63" s="352" t="s">
        <v>243</v>
      </c>
    </row>
    <row r="64" spans="1:17" ht="31.5">
      <c r="A64" s="352"/>
      <c r="B64" s="352"/>
      <c r="C64" s="353"/>
      <c r="D64" s="354"/>
      <c r="E64" s="355"/>
      <c r="F64" s="354"/>
      <c r="G64" s="229" t="s">
        <v>328</v>
      </c>
      <c r="H64" s="229" t="s">
        <v>329</v>
      </c>
      <c r="I64" s="227" t="s">
        <v>330</v>
      </c>
      <c r="J64" s="229" t="s">
        <v>331</v>
      </c>
      <c r="K64" s="227" t="s">
        <v>244</v>
      </c>
      <c r="L64" s="229" t="s">
        <v>354</v>
      </c>
      <c r="M64" s="227" t="s">
        <v>332</v>
      </c>
      <c r="N64" s="229" t="s">
        <v>329</v>
      </c>
      <c r="O64" s="228" t="s">
        <v>333</v>
      </c>
      <c r="P64" s="229" t="s">
        <v>331</v>
      </c>
      <c r="Q64" s="352"/>
    </row>
    <row r="65" spans="1:17" ht="18">
      <c r="A65" s="215" t="s">
        <v>425</v>
      </c>
      <c r="B65" s="216" t="s">
        <v>426</v>
      </c>
      <c r="C65" s="217" t="s">
        <v>424</v>
      </c>
      <c r="D65" s="218" t="s">
        <v>252</v>
      </c>
      <c r="E65" s="216"/>
      <c r="F65" s="217" t="s">
        <v>443</v>
      </c>
      <c r="G65" s="209"/>
      <c r="H65" s="209"/>
      <c r="I65" s="306"/>
      <c r="J65" s="261"/>
      <c r="K65" s="306">
        <v>1</v>
      </c>
      <c r="L65" s="261"/>
      <c r="M65" s="306"/>
      <c r="N65" s="261"/>
      <c r="O65" s="308"/>
      <c r="P65" s="307"/>
      <c r="Q65" s="199"/>
    </row>
    <row r="66" spans="1:17" ht="18">
      <c r="A66" s="215" t="s">
        <v>539</v>
      </c>
      <c r="B66" s="216" t="s">
        <v>540</v>
      </c>
      <c r="C66" s="303" t="s">
        <v>424</v>
      </c>
      <c r="D66" s="304"/>
      <c r="E66" s="305"/>
      <c r="F66" s="303"/>
      <c r="G66" s="209"/>
      <c r="H66" s="209"/>
      <c r="I66" s="306"/>
      <c r="J66" s="261"/>
      <c r="K66" s="306"/>
      <c r="L66" s="261"/>
      <c r="M66" s="306"/>
      <c r="N66" s="261"/>
      <c r="O66" s="341" t="s">
        <v>541</v>
      </c>
      <c r="P66" s="261">
        <v>1</v>
      </c>
      <c r="Q66" s="199"/>
    </row>
    <row r="67" spans="1:17" ht="18">
      <c r="A67" s="215" t="s">
        <v>513</v>
      </c>
      <c r="B67" s="216" t="s">
        <v>514</v>
      </c>
      <c r="C67" s="303" t="s">
        <v>424</v>
      </c>
      <c r="D67" s="304" t="s">
        <v>515</v>
      </c>
      <c r="E67" s="305"/>
      <c r="F67" s="303"/>
      <c r="G67" s="261"/>
      <c r="H67" s="261">
        <v>1</v>
      </c>
      <c r="I67" s="306"/>
      <c r="J67" s="261"/>
      <c r="K67" s="306"/>
      <c r="L67" s="261"/>
      <c r="M67" s="306"/>
      <c r="N67" s="261" t="s">
        <v>253</v>
      </c>
      <c r="O67" s="308"/>
      <c r="P67" s="307"/>
      <c r="Q67" s="199"/>
    </row>
    <row r="68" spans="1:17" ht="18">
      <c r="A68" s="58" t="s">
        <v>516</v>
      </c>
      <c r="B68" s="59" t="s">
        <v>517</v>
      </c>
      <c r="C68" s="106" t="s">
        <v>424</v>
      </c>
      <c r="D68" s="107" t="s">
        <v>515</v>
      </c>
      <c r="E68" s="105"/>
      <c r="F68" s="219"/>
      <c r="G68" s="210"/>
      <c r="H68" s="210"/>
      <c r="I68" s="213"/>
      <c r="J68" s="220"/>
      <c r="K68" s="213"/>
      <c r="L68" s="220"/>
      <c r="M68" s="213"/>
      <c r="N68" s="220">
        <v>1</v>
      </c>
      <c r="O68" s="214"/>
      <c r="P68" s="262"/>
      <c r="Q68" s="101"/>
    </row>
    <row r="69" spans="1:17" s="10" customFormat="1" ht="18.75">
      <c r="A69" s="362" t="s">
        <v>406</v>
      </c>
      <c r="B69" s="363"/>
      <c r="C69" s="408"/>
      <c r="D69" s="409"/>
      <c r="E69" s="409"/>
      <c r="F69" s="410"/>
      <c r="G69" s="167">
        <f aca="true" t="shared" si="8" ref="G69:P69">SUM(G65:G68)</f>
        <v>0</v>
      </c>
      <c r="H69" s="167">
        <f t="shared" si="8"/>
        <v>1</v>
      </c>
      <c r="I69" s="167">
        <f t="shared" si="8"/>
        <v>0</v>
      </c>
      <c r="J69" s="167"/>
      <c r="K69" s="167">
        <f t="shared" si="8"/>
        <v>1</v>
      </c>
      <c r="L69" s="167">
        <f t="shared" si="8"/>
        <v>0</v>
      </c>
      <c r="M69" s="167">
        <f t="shared" si="8"/>
        <v>0</v>
      </c>
      <c r="N69" s="167">
        <f t="shared" si="8"/>
        <v>1</v>
      </c>
      <c r="O69" s="167">
        <f t="shared" si="8"/>
        <v>0</v>
      </c>
      <c r="P69" s="167">
        <f t="shared" si="8"/>
        <v>1</v>
      </c>
      <c r="Q69" s="193">
        <f>SUM(G69:P69)</f>
        <v>4</v>
      </c>
    </row>
    <row r="70" spans="1:17" ht="18">
      <c r="A70" s="361" t="s">
        <v>427</v>
      </c>
      <c r="B70" s="361"/>
      <c r="C70" s="361"/>
      <c r="D70" s="361"/>
      <c r="E70" s="361"/>
      <c r="F70" s="251">
        <v>275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50"/>
    </row>
    <row r="71" spans="1:17" ht="15">
      <c r="A71" s="352" t="s">
        <v>0</v>
      </c>
      <c r="B71" s="352" t="s">
        <v>1</v>
      </c>
      <c r="C71" s="353" t="s">
        <v>228</v>
      </c>
      <c r="D71" s="354" t="s">
        <v>237</v>
      </c>
      <c r="E71" s="355" t="s">
        <v>238</v>
      </c>
      <c r="F71" s="354" t="s">
        <v>239</v>
      </c>
      <c r="G71" s="356" t="s">
        <v>240</v>
      </c>
      <c r="H71" s="357"/>
      <c r="I71" s="369" t="s">
        <v>241</v>
      </c>
      <c r="J71" s="369"/>
      <c r="K71" s="369"/>
      <c r="L71" s="369"/>
      <c r="M71" s="369"/>
      <c r="N71" s="369"/>
      <c r="O71" s="370" t="s">
        <v>242</v>
      </c>
      <c r="P71" s="370"/>
      <c r="Q71" s="352" t="s">
        <v>243</v>
      </c>
    </row>
    <row r="72" spans="1:17" ht="31.5">
      <c r="A72" s="352"/>
      <c r="B72" s="352"/>
      <c r="C72" s="353"/>
      <c r="D72" s="354"/>
      <c r="E72" s="355"/>
      <c r="F72" s="354"/>
      <c r="G72" s="229" t="s">
        <v>328</v>
      </c>
      <c r="H72" s="229" t="s">
        <v>329</v>
      </c>
      <c r="I72" s="227" t="s">
        <v>330</v>
      </c>
      <c r="J72" s="229" t="s">
        <v>331</v>
      </c>
      <c r="K72" s="227" t="s">
        <v>244</v>
      </c>
      <c r="L72" s="229" t="s">
        <v>354</v>
      </c>
      <c r="M72" s="227" t="s">
        <v>332</v>
      </c>
      <c r="N72" s="229" t="s">
        <v>329</v>
      </c>
      <c r="O72" s="228" t="s">
        <v>333</v>
      </c>
      <c r="P72" s="229" t="s">
        <v>331</v>
      </c>
      <c r="Q72" s="352"/>
    </row>
    <row r="73" spans="1:17" ht="18">
      <c r="A73" s="58" t="s">
        <v>342</v>
      </c>
      <c r="B73" s="59" t="s">
        <v>338</v>
      </c>
      <c r="C73" s="60" t="str">
        <f>'[4]1er crit.std'!$K$4</f>
        <v>275</v>
      </c>
      <c r="D73" s="61" t="s">
        <v>273</v>
      </c>
      <c r="E73" s="59" t="s">
        <v>417</v>
      </c>
      <c r="F73" s="59">
        <v>2977685</v>
      </c>
      <c r="G73" s="168"/>
      <c r="H73" s="220"/>
      <c r="I73" s="213"/>
      <c r="J73" s="220"/>
      <c r="K73" s="213">
        <v>1</v>
      </c>
      <c r="L73" s="220"/>
      <c r="M73" s="213"/>
      <c r="N73" s="220"/>
      <c r="O73" s="214"/>
      <c r="P73" s="262"/>
      <c r="Q73" s="101"/>
    </row>
    <row r="74" spans="1:17" ht="18">
      <c r="A74" s="58" t="s">
        <v>523</v>
      </c>
      <c r="B74" s="59" t="s">
        <v>524</v>
      </c>
      <c r="C74" s="60" t="s">
        <v>455</v>
      </c>
      <c r="D74" s="61" t="s">
        <v>245</v>
      </c>
      <c r="E74" s="59" t="s">
        <v>417</v>
      </c>
      <c r="F74" s="59">
        <v>82773574</v>
      </c>
      <c r="G74" s="168"/>
      <c r="H74" s="220"/>
      <c r="I74" s="213"/>
      <c r="J74" s="220"/>
      <c r="K74" s="213"/>
      <c r="L74" s="220">
        <v>1</v>
      </c>
      <c r="M74" s="213"/>
      <c r="N74" s="220"/>
      <c r="O74" s="214"/>
      <c r="P74" s="262"/>
      <c r="Q74" s="101"/>
    </row>
    <row r="75" spans="1:17" ht="18">
      <c r="A75" s="58" t="s">
        <v>523</v>
      </c>
      <c r="B75" s="59" t="s">
        <v>295</v>
      </c>
      <c r="C75" s="60" t="s">
        <v>455</v>
      </c>
      <c r="D75" s="61"/>
      <c r="E75" s="59" t="s">
        <v>417</v>
      </c>
      <c r="F75" s="59">
        <v>82763195</v>
      </c>
      <c r="G75" s="168"/>
      <c r="H75" s="220"/>
      <c r="I75" s="213"/>
      <c r="J75" s="220"/>
      <c r="K75" s="213"/>
      <c r="L75" s="220">
        <v>1</v>
      </c>
      <c r="M75" s="213"/>
      <c r="N75" s="220"/>
      <c r="O75" s="214"/>
      <c r="P75" s="262"/>
      <c r="Q75" s="101"/>
    </row>
    <row r="76" spans="1:17" ht="18">
      <c r="A76" s="58" t="s">
        <v>340</v>
      </c>
      <c r="B76" s="59" t="s">
        <v>341</v>
      </c>
      <c r="C76" s="60" t="s">
        <v>455</v>
      </c>
      <c r="D76" s="61" t="s">
        <v>252</v>
      </c>
      <c r="E76" s="59" t="s">
        <v>417</v>
      </c>
      <c r="F76" s="59">
        <v>82426484</v>
      </c>
      <c r="G76" s="168"/>
      <c r="H76" s="220"/>
      <c r="I76" s="213"/>
      <c r="J76" s="220"/>
      <c r="K76" s="213">
        <v>1</v>
      </c>
      <c r="L76" s="220"/>
      <c r="M76" s="213"/>
      <c r="N76" s="220"/>
      <c r="O76" s="214"/>
      <c r="P76" s="262"/>
      <c r="Q76" s="101"/>
    </row>
    <row r="77" spans="1:17" ht="18">
      <c r="A77" s="58" t="s">
        <v>456</v>
      </c>
      <c r="B77" s="59" t="s">
        <v>457</v>
      </c>
      <c r="C77" s="60" t="s">
        <v>455</v>
      </c>
      <c r="D77" s="61" t="s">
        <v>273</v>
      </c>
      <c r="E77" s="59" t="s">
        <v>417</v>
      </c>
      <c r="F77" s="59"/>
      <c r="G77" s="168"/>
      <c r="H77" s="220"/>
      <c r="I77" s="213"/>
      <c r="J77" s="220"/>
      <c r="K77" s="213"/>
      <c r="L77" s="220"/>
      <c r="M77" s="213"/>
      <c r="N77" s="220"/>
      <c r="O77" s="214"/>
      <c r="P77" s="262"/>
      <c r="Q77" s="101"/>
    </row>
    <row r="78" spans="1:17" ht="18.75" customHeight="1">
      <c r="A78" s="58" t="s">
        <v>428</v>
      </c>
      <c r="B78" s="59" t="s">
        <v>429</v>
      </c>
      <c r="C78" s="60" t="str">
        <f>'[4]1er crit.std'!$K$4</f>
        <v>275</v>
      </c>
      <c r="D78" s="61" t="s">
        <v>273</v>
      </c>
      <c r="E78" s="59" t="s">
        <v>417</v>
      </c>
      <c r="F78" s="59">
        <v>2658099</v>
      </c>
      <c r="G78" s="168"/>
      <c r="H78" s="220"/>
      <c r="I78" s="213"/>
      <c r="J78" s="220"/>
      <c r="K78" s="213"/>
      <c r="L78" s="220"/>
      <c r="M78" s="213"/>
      <c r="N78" s="220"/>
      <c r="O78" s="214"/>
      <c r="P78" s="262"/>
      <c r="Q78" s="101"/>
    </row>
    <row r="79" spans="1:17" s="10" customFormat="1" ht="18.75">
      <c r="A79" s="362" t="s">
        <v>406</v>
      </c>
      <c r="B79" s="363"/>
      <c r="C79" s="411">
        <v>44558</v>
      </c>
      <c r="D79" s="412"/>
      <c r="E79" s="412"/>
      <c r="F79" s="413"/>
      <c r="G79" s="167">
        <f aca="true" t="shared" si="9" ref="G79:P79">SUM(G73:G78)</f>
        <v>0</v>
      </c>
      <c r="H79" s="167">
        <f t="shared" si="9"/>
        <v>0</v>
      </c>
      <c r="I79" s="167">
        <f t="shared" si="9"/>
        <v>0</v>
      </c>
      <c r="J79" s="167"/>
      <c r="K79" s="167">
        <f t="shared" si="9"/>
        <v>2</v>
      </c>
      <c r="L79" s="167">
        <f t="shared" si="9"/>
        <v>2</v>
      </c>
      <c r="M79" s="167">
        <f t="shared" si="9"/>
        <v>0</v>
      </c>
      <c r="N79" s="167">
        <f t="shared" si="9"/>
        <v>0</v>
      </c>
      <c r="O79" s="167">
        <f t="shared" si="9"/>
        <v>0</v>
      </c>
      <c r="P79" s="167">
        <f t="shared" si="9"/>
        <v>0</v>
      </c>
      <c r="Q79" s="167">
        <f>SUM(G79:P79)</f>
        <v>4</v>
      </c>
    </row>
    <row r="80" spans="1:17" ht="18">
      <c r="A80" s="358" t="s">
        <v>430</v>
      </c>
      <c r="B80" s="359"/>
      <c r="C80" s="359"/>
      <c r="D80" s="359"/>
      <c r="E80" s="359"/>
      <c r="F80" s="248">
        <v>276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50"/>
    </row>
    <row r="81" spans="1:17" ht="15">
      <c r="A81" s="352" t="s">
        <v>0</v>
      </c>
      <c r="B81" s="352" t="s">
        <v>1</v>
      </c>
      <c r="C81" s="353" t="s">
        <v>228</v>
      </c>
      <c r="D81" s="354" t="s">
        <v>237</v>
      </c>
      <c r="E81" s="355" t="s">
        <v>238</v>
      </c>
      <c r="F81" s="354" t="s">
        <v>239</v>
      </c>
      <c r="G81" s="356" t="s">
        <v>240</v>
      </c>
      <c r="H81" s="357"/>
      <c r="I81" s="369" t="s">
        <v>241</v>
      </c>
      <c r="J81" s="369"/>
      <c r="K81" s="369"/>
      <c r="L81" s="369"/>
      <c r="M81" s="369"/>
      <c r="N81" s="369"/>
      <c r="O81" s="370" t="s">
        <v>242</v>
      </c>
      <c r="P81" s="370"/>
      <c r="Q81" s="352" t="s">
        <v>243</v>
      </c>
    </row>
    <row r="82" spans="1:17" ht="31.5">
      <c r="A82" s="352"/>
      <c r="B82" s="352"/>
      <c r="C82" s="353"/>
      <c r="D82" s="354"/>
      <c r="E82" s="355"/>
      <c r="F82" s="354"/>
      <c r="G82" s="229" t="s">
        <v>328</v>
      </c>
      <c r="H82" s="229" t="s">
        <v>329</v>
      </c>
      <c r="I82" s="227" t="s">
        <v>330</v>
      </c>
      <c r="J82" s="229" t="s">
        <v>331</v>
      </c>
      <c r="K82" s="227" t="s">
        <v>244</v>
      </c>
      <c r="L82" s="229" t="s">
        <v>354</v>
      </c>
      <c r="M82" s="227" t="s">
        <v>332</v>
      </c>
      <c r="N82" s="229" t="s">
        <v>329</v>
      </c>
      <c r="O82" s="228" t="s">
        <v>333</v>
      </c>
      <c r="P82" s="229" t="s">
        <v>331</v>
      </c>
      <c r="Q82" s="352"/>
    </row>
    <row r="83" spans="1:17" ht="18.75" customHeight="1">
      <c r="A83" s="337" t="s">
        <v>496</v>
      </c>
      <c r="B83" s="275" t="s">
        <v>497</v>
      </c>
      <c r="C83" s="276" t="str">
        <f>'[5]1er crit.std'!$K$4</f>
        <v>276</v>
      </c>
      <c r="D83" s="277" t="s">
        <v>256</v>
      </c>
      <c r="E83" s="275" t="s">
        <v>417</v>
      </c>
      <c r="F83" s="275"/>
      <c r="G83" s="220"/>
      <c r="H83" s="220"/>
      <c r="I83" s="213"/>
      <c r="J83" s="220"/>
      <c r="K83" s="213"/>
      <c r="L83" s="220"/>
      <c r="M83" s="213">
        <v>1</v>
      </c>
      <c r="N83" s="220"/>
      <c r="O83" s="212"/>
      <c r="P83" s="220"/>
      <c r="Q83" s="63"/>
    </row>
    <row r="84" spans="1:17" ht="18.75" customHeight="1">
      <c r="A84" s="338" t="s">
        <v>269</v>
      </c>
      <c r="B84" s="275" t="s">
        <v>270</v>
      </c>
      <c r="C84" s="276" t="str">
        <f>'[5]1er crit.std'!$K$4</f>
        <v>276</v>
      </c>
      <c r="D84" s="277" t="s">
        <v>256</v>
      </c>
      <c r="E84" s="275" t="s">
        <v>417</v>
      </c>
      <c r="F84" s="275">
        <v>2362600</v>
      </c>
      <c r="G84" s="319"/>
      <c r="H84" s="220"/>
      <c r="I84" s="213"/>
      <c r="J84" s="220"/>
      <c r="K84" s="213"/>
      <c r="L84" s="220"/>
      <c r="M84" s="213"/>
      <c r="N84" s="220"/>
      <c r="O84" s="212"/>
      <c r="P84" s="220">
        <v>1</v>
      </c>
      <c r="Q84" s="122"/>
    </row>
    <row r="85" spans="1:17" ht="18.75" customHeight="1">
      <c r="A85" s="274" t="s">
        <v>274</v>
      </c>
      <c r="B85" s="275" t="s">
        <v>275</v>
      </c>
      <c r="C85" s="276" t="str">
        <f>'[5]1er crit.std'!$K$4</f>
        <v>276</v>
      </c>
      <c r="D85" s="277" t="s">
        <v>256</v>
      </c>
      <c r="E85" s="275" t="s">
        <v>417</v>
      </c>
      <c r="F85" s="275">
        <v>82546802</v>
      </c>
      <c r="G85" s="220"/>
      <c r="H85" s="220"/>
      <c r="I85" s="213"/>
      <c r="J85" s="220"/>
      <c r="K85" s="213"/>
      <c r="L85" s="220"/>
      <c r="M85" s="213"/>
      <c r="N85" s="220"/>
      <c r="O85" s="212"/>
      <c r="P85" s="220"/>
      <c r="Q85" s="211"/>
    </row>
    <row r="86" spans="1:17" ht="18">
      <c r="A86" s="360" t="s">
        <v>406</v>
      </c>
      <c r="B86" s="360"/>
      <c r="C86" s="414">
        <v>44559</v>
      </c>
      <c r="D86" s="415"/>
      <c r="E86" s="415"/>
      <c r="F86" s="416"/>
      <c r="G86" s="176">
        <f aca="true" t="shared" si="10" ref="G86:P86">SUM(G83:G85)</f>
        <v>0</v>
      </c>
      <c r="H86" s="176">
        <f t="shared" si="10"/>
        <v>0</v>
      </c>
      <c r="I86" s="176">
        <f t="shared" si="10"/>
        <v>0</v>
      </c>
      <c r="J86" s="176"/>
      <c r="K86" s="176">
        <f t="shared" si="10"/>
        <v>0</v>
      </c>
      <c r="L86" s="176">
        <f t="shared" si="10"/>
        <v>0</v>
      </c>
      <c r="M86" s="176">
        <f t="shared" si="10"/>
        <v>1</v>
      </c>
      <c r="N86" s="176">
        <f t="shared" si="10"/>
        <v>0</v>
      </c>
      <c r="O86" s="176">
        <f t="shared" si="10"/>
        <v>0</v>
      </c>
      <c r="P86" s="176">
        <f t="shared" si="10"/>
        <v>1</v>
      </c>
      <c r="Q86" s="176">
        <f>SUM(G86:P86)</f>
        <v>2</v>
      </c>
    </row>
    <row r="87" spans="1:17" ht="18">
      <c r="A87" s="367" t="s">
        <v>154</v>
      </c>
      <c r="B87" s="368"/>
      <c r="C87" s="368"/>
      <c r="D87" s="368"/>
      <c r="E87" s="368"/>
      <c r="F87" s="245">
        <v>277</v>
      </c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7"/>
    </row>
    <row r="88" spans="1:17" ht="15">
      <c r="A88" s="352" t="s">
        <v>0</v>
      </c>
      <c r="B88" s="352" t="s">
        <v>1</v>
      </c>
      <c r="C88" s="353" t="s">
        <v>228</v>
      </c>
      <c r="D88" s="354" t="s">
        <v>237</v>
      </c>
      <c r="E88" s="355" t="s">
        <v>238</v>
      </c>
      <c r="F88" s="354" t="s">
        <v>239</v>
      </c>
      <c r="G88" s="356" t="s">
        <v>240</v>
      </c>
      <c r="H88" s="357"/>
      <c r="I88" s="369" t="s">
        <v>241</v>
      </c>
      <c r="J88" s="369"/>
      <c r="K88" s="369"/>
      <c r="L88" s="369"/>
      <c r="M88" s="369"/>
      <c r="N88" s="369"/>
      <c r="O88" s="370" t="s">
        <v>242</v>
      </c>
      <c r="P88" s="370"/>
      <c r="Q88" s="352" t="s">
        <v>243</v>
      </c>
    </row>
    <row r="89" spans="1:17" ht="31.5">
      <c r="A89" s="352"/>
      <c r="B89" s="352"/>
      <c r="C89" s="353"/>
      <c r="D89" s="354"/>
      <c r="E89" s="355"/>
      <c r="F89" s="354"/>
      <c r="G89" s="229" t="s">
        <v>328</v>
      </c>
      <c r="H89" s="229" t="s">
        <v>329</v>
      </c>
      <c r="I89" s="227" t="s">
        <v>330</v>
      </c>
      <c r="J89" s="229" t="s">
        <v>331</v>
      </c>
      <c r="K89" s="227" t="s">
        <v>244</v>
      </c>
      <c r="L89" s="229" t="s">
        <v>354</v>
      </c>
      <c r="M89" s="227" t="s">
        <v>332</v>
      </c>
      <c r="N89" s="229" t="s">
        <v>329</v>
      </c>
      <c r="O89" s="228" t="s">
        <v>333</v>
      </c>
      <c r="P89" s="229" t="s">
        <v>331</v>
      </c>
      <c r="Q89" s="352"/>
    </row>
    <row r="90" spans="1:17" ht="18">
      <c r="A90" s="65" t="s">
        <v>319</v>
      </c>
      <c r="B90" s="55" t="s">
        <v>408</v>
      </c>
      <c r="C90" s="66" t="s">
        <v>431</v>
      </c>
      <c r="D90" s="55" t="s">
        <v>245</v>
      </c>
      <c r="E90" s="55" t="s">
        <v>417</v>
      </c>
      <c r="F90" s="55"/>
      <c r="G90" s="144"/>
      <c r="H90" s="144"/>
      <c r="I90" s="158"/>
      <c r="J90" s="144"/>
      <c r="K90" s="158"/>
      <c r="L90" s="144"/>
      <c r="M90" s="158">
        <v>1</v>
      </c>
      <c r="N90" s="144"/>
      <c r="O90" s="189"/>
      <c r="P90" s="56"/>
      <c r="Q90" s="56"/>
    </row>
    <row r="91" spans="1:17" ht="18">
      <c r="A91" s="65"/>
      <c r="B91" s="55"/>
      <c r="C91" s="66"/>
      <c r="D91" s="55"/>
      <c r="E91" s="55"/>
      <c r="F91" s="55"/>
      <c r="G91" s="144"/>
      <c r="H91" s="144"/>
      <c r="I91" s="158"/>
      <c r="J91" s="144"/>
      <c r="K91" s="158"/>
      <c r="L91" s="144"/>
      <c r="M91" s="158"/>
      <c r="N91" s="144"/>
      <c r="O91" s="189"/>
      <c r="P91" s="56"/>
      <c r="Q91" s="56"/>
    </row>
    <row r="92" spans="1:17" ht="18">
      <c r="A92" s="362" t="s">
        <v>406</v>
      </c>
      <c r="B92" s="363"/>
      <c r="C92" s="417"/>
      <c r="D92" s="418"/>
      <c r="E92" s="418"/>
      <c r="F92" s="419"/>
      <c r="G92" s="176">
        <f>SUM(G90:G90)</f>
        <v>0</v>
      </c>
      <c r="H92" s="176">
        <f>SUM(H90:H90)</f>
        <v>0</v>
      </c>
      <c r="I92" s="176">
        <f>SUM(I90:I90)</f>
        <v>0</v>
      </c>
      <c r="J92" s="176"/>
      <c r="K92" s="176">
        <f>SUM(K90:K90)</f>
        <v>0</v>
      </c>
      <c r="L92" s="176">
        <f>SUM(L90:L91)</f>
        <v>0</v>
      </c>
      <c r="M92" s="176">
        <f>SUM(M90:M90)</f>
        <v>1</v>
      </c>
      <c r="N92" s="176">
        <f>SUM(N90:N90)</f>
        <v>0</v>
      </c>
      <c r="O92" s="176">
        <f>SUM(O90:O90)</f>
        <v>0</v>
      </c>
      <c r="P92" s="176">
        <f>SUM(P90:P90)</f>
        <v>0</v>
      </c>
      <c r="Q92" s="176">
        <f>SUM(G92:P92)</f>
        <v>1</v>
      </c>
    </row>
    <row r="93" spans="1:17" ht="18">
      <c r="A93" s="364" t="s">
        <v>432</v>
      </c>
      <c r="B93" s="365"/>
      <c r="C93" s="365"/>
      <c r="D93" s="365"/>
      <c r="E93" s="366"/>
      <c r="F93" s="244">
        <v>287</v>
      </c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</row>
    <row r="94" spans="1:17" ht="15">
      <c r="A94" s="352" t="s">
        <v>0</v>
      </c>
      <c r="B94" s="352" t="s">
        <v>1</v>
      </c>
      <c r="C94" s="353" t="s">
        <v>228</v>
      </c>
      <c r="D94" s="354" t="s">
        <v>237</v>
      </c>
      <c r="E94" s="355" t="s">
        <v>238</v>
      </c>
      <c r="F94" s="354" t="s">
        <v>239</v>
      </c>
      <c r="G94" s="356" t="s">
        <v>240</v>
      </c>
      <c r="H94" s="357"/>
      <c r="I94" s="369" t="s">
        <v>241</v>
      </c>
      <c r="J94" s="369"/>
      <c r="K94" s="369"/>
      <c r="L94" s="369"/>
      <c r="M94" s="369"/>
      <c r="N94" s="369"/>
      <c r="O94" s="370" t="s">
        <v>242</v>
      </c>
      <c r="P94" s="370"/>
      <c r="Q94" s="352" t="s">
        <v>243</v>
      </c>
    </row>
    <row r="95" spans="1:17" ht="31.5">
      <c r="A95" s="352"/>
      <c r="B95" s="352"/>
      <c r="C95" s="353"/>
      <c r="D95" s="354"/>
      <c r="E95" s="355"/>
      <c r="F95" s="354"/>
      <c r="G95" s="229" t="s">
        <v>328</v>
      </c>
      <c r="H95" s="229" t="s">
        <v>329</v>
      </c>
      <c r="I95" s="227" t="s">
        <v>330</v>
      </c>
      <c r="J95" s="229" t="s">
        <v>331</v>
      </c>
      <c r="K95" s="227" t="s">
        <v>244</v>
      </c>
      <c r="L95" s="229" t="s">
        <v>354</v>
      </c>
      <c r="M95" s="227" t="s">
        <v>332</v>
      </c>
      <c r="N95" s="229" t="s">
        <v>329</v>
      </c>
      <c r="O95" s="228" t="s">
        <v>333</v>
      </c>
      <c r="P95" s="229" t="s">
        <v>331</v>
      </c>
      <c r="Q95" s="352"/>
    </row>
    <row r="96" spans="1:17" ht="18">
      <c r="A96" s="65" t="s">
        <v>454</v>
      </c>
      <c r="B96" s="55" t="s">
        <v>292</v>
      </c>
      <c r="C96" s="66" t="s">
        <v>434</v>
      </c>
      <c r="D96" s="55"/>
      <c r="E96" s="55" t="s">
        <v>417</v>
      </c>
      <c r="F96" s="55"/>
      <c r="G96" s="144"/>
      <c r="H96" s="144"/>
      <c r="I96" s="158"/>
      <c r="J96" s="144"/>
      <c r="K96" s="158"/>
      <c r="L96" s="144"/>
      <c r="M96" s="158"/>
      <c r="N96" s="144"/>
      <c r="O96" s="159"/>
      <c r="P96" s="144"/>
      <c r="Q96" s="144"/>
    </row>
    <row r="97" spans="1:17" ht="18">
      <c r="A97" s="65" t="s">
        <v>435</v>
      </c>
      <c r="B97" s="55" t="s">
        <v>436</v>
      </c>
      <c r="C97" s="66" t="s">
        <v>434</v>
      </c>
      <c r="D97" s="55" t="s">
        <v>246</v>
      </c>
      <c r="E97" s="55" t="s">
        <v>417</v>
      </c>
      <c r="F97" s="55">
        <v>8259395</v>
      </c>
      <c r="G97" s="144"/>
      <c r="H97" s="144">
        <v>1</v>
      </c>
      <c r="I97" s="158"/>
      <c r="J97" s="144"/>
      <c r="K97" s="158"/>
      <c r="L97" s="144"/>
      <c r="M97" s="158"/>
      <c r="N97" s="144"/>
      <c r="O97" s="159"/>
      <c r="P97" s="144"/>
      <c r="Q97" s="144"/>
    </row>
    <row r="98" spans="1:17" ht="18">
      <c r="A98" s="65" t="s">
        <v>433</v>
      </c>
      <c r="B98" s="55" t="s">
        <v>437</v>
      </c>
      <c r="C98" s="66" t="s">
        <v>434</v>
      </c>
      <c r="D98" s="55" t="s">
        <v>246</v>
      </c>
      <c r="E98" s="55" t="s">
        <v>417</v>
      </c>
      <c r="F98" s="55">
        <v>82645090</v>
      </c>
      <c r="G98" s="144"/>
      <c r="H98" s="144"/>
      <c r="I98" s="158"/>
      <c r="J98" s="144"/>
      <c r="K98" s="158"/>
      <c r="L98" s="144"/>
      <c r="M98" s="158"/>
      <c r="N98" s="144"/>
      <c r="O98" s="159"/>
      <c r="P98" s="144"/>
      <c r="Q98" s="144"/>
    </row>
    <row r="99" spans="1:17" ht="18">
      <c r="A99" s="65"/>
      <c r="B99" s="55"/>
      <c r="C99" s="66"/>
      <c r="D99" s="55"/>
      <c r="E99" s="55"/>
      <c r="F99" s="55"/>
      <c r="G99" s="144"/>
      <c r="H99" s="144"/>
      <c r="I99" s="158"/>
      <c r="J99" s="144"/>
      <c r="K99" s="158"/>
      <c r="L99" s="144"/>
      <c r="M99" s="158"/>
      <c r="N99" s="144"/>
      <c r="O99" s="159"/>
      <c r="P99" s="144"/>
      <c r="Q99" s="144"/>
    </row>
    <row r="100" spans="1:17" ht="18">
      <c r="A100" s="362" t="s">
        <v>406</v>
      </c>
      <c r="B100" s="363"/>
      <c r="C100" s="393"/>
      <c r="D100" s="394"/>
      <c r="E100" s="394"/>
      <c r="F100" s="395"/>
      <c r="G100" s="176">
        <f>SUM(G96:G99)</f>
        <v>0</v>
      </c>
      <c r="H100" s="176">
        <f aca="true" t="shared" si="11" ref="H100:P100">SUM(H96:H99)</f>
        <v>1</v>
      </c>
      <c r="I100" s="176">
        <f t="shared" si="11"/>
        <v>0</v>
      </c>
      <c r="J100" s="176">
        <f t="shared" si="11"/>
        <v>0</v>
      </c>
      <c r="K100" s="176">
        <f t="shared" si="11"/>
        <v>0</v>
      </c>
      <c r="L100" s="176">
        <f t="shared" si="11"/>
        <v>0</v>
      </c>
      <c r="M100" s="176">
        <f t="shared" si="11"/>
        <v>0</v>
      </c>
      <c r="N100" s="176">
        <f t="shared" si="11"/>
        <v>0</v>
      </c>
      <c r="O100" s="176">
        <f t="shared" si="11"/>
        <v>0</v>
      </c>
      <c r="P100" s="176">
        <f t="shared" si="11"/>
        <v>0</v>
      </c>
      <c r="Q100" s="176">
        <f>SUM(G100:P100)</f>
        <v>1</v>
      </c>
    </row>
    <row r="101" spans="1:17" ht="18">
      <c r="A101" s="204"/>
      <c r="B101" s="205"/>
      <c r="C101" s="205"/>
      <c r="D101" s="205"/>
      <c r="E101" s="205"/>
      <c r="F101" s="206"/>
      <c r="G101" s="176">
        <f aca="true" t="shared" si="12" ref="G101:P101">SUM(G9+G15+G20+G27+G37+G43+G56+G61+G69+G79+G86+G92+G100)</f>
        <v>0</v>
      </c>
      <c r="H101" s="176">
        <f t="shared" si="12"/>
        <v>3</v>
      </c>
      <c r="I101" s="176">
        <f t="shared" si="12"/>
        <v>3</v>
      </c>
      <c r="J101" s="176">
        <f t="shared" si="12"/>
        <v>1</v>
      </c>
      <c r="K101" s="176">
        <f t="shared" si="12"/>
        <v>3</v>
      </c>
      <c r="L101" s="176">
        <f t="shared" si="12"/>
        <v>2</v>
      </c>
      <c r="M101" s="176">
        <f t="shared" si="12"/>
        <v>3</v>
      </c>
      <c r="N101" s="176">
        <f t="shared" si="12"/>
        <v>2</v>
      </c>
      <c r="O101" s="176">
        <f t="shared" si="12"/>
        <v>0</v>
      </c>
      <c r="P101" s="176">
        <f t="shared" si="12"/>
        <v>4</v>
      </c>
      <c r="Q101" s="176">
        <f>SUM(G101:P101)</f>
        <v>21</v>
      </c>
    </row>
    <row r="103" spans="1:17" ht="18.75">
      <c r="A103" s="23" t="s">
        <v>234</v>
      </c>
      <c r="B103" s="23" t="s">
        <v>444</v>
      </c>
      <c r="C103" s="371" t="s">
        <v>468</v>
      </c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</row>
    <row r="104" spans="1:17" ht="18.75">
      <c r="A104" s="23" t="s">
        <v>445</v>
      </c>
      <c r="B104" s="23" t="s">
        <v>470</v>
      </c>
      <c r="C104" s="371" t="s">
        <v>469</v>
      </c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</row>
  </sheetData>
  <sheetProtection/>
  <mergeCells count="178">
    <mergeCell ref="C92:F92"/>
    <mergeCell ref="I81:N81"/>
    <mergeCell ref="O81:P81"/>
    <mergeCell ref="Q81:Q82"/>
    <mergeCell ref="Q88:Q89"/>
    <mergeCell ref="I63:N63"/>
    <mergeCell ref="O63:P63"/>
    <mergeCell ref="C43:F43"/>
    <mergeCell ref="C56:F56"/>
    <mergeCell ref="C61:F61"/>
    <mergeCell ref="C69:F69"/>
    <mergeCell ref="C79:F79"/>
    <mergeCell ref="C86:F86"/>
    <mergeCell ref="K2:P2"/>
    <mergeCell ref="H3:I3"/>
    <mergeCell ref="K3:Q3"/>
    <mergeCell ref="C100:F100"/>
    <mergeCell ref="I94:N94"/>
    <mergeCell ref="O94:P94"/>
    <mergeCell ref="Q94:Q95"/>
    <mergeCell ref="C9:F9"/>
    <mergeCell ref="C15:F15"/>
    <mergeCell ref="C27:F27"/>
    <mergeCell ref="G88:H88"/>
    <mergeCell ref="I88:N88"/>
    <mergeCell ref="O88:P88"/>
    <mergeCell ref="C81:C82"/>
    <mergeCell ref="D81:D82"/>
    <mergeCell ref="E81:E82"/>
    <mergeCell ref="F81:F82"/>
    <mergeCell ref="G81:H81"/>
    <mergeCell ref="A88:A89"/>
    <mergeCell ref="B88:B89"/>
    <mergeCell ref="C88:C89"/>
    <mergeCell ref="D88:D89"/>
    <mergeCell ref="E88:E89"/>
    <mergeCell ref="F88:F89"/>
    <mergeCell ref="Q63:Q64"/>
    <mergeCell ref="Q71:Q72"/>
    <mergeCell ref="F71:F72"/>
    <mergeCell ref="G71:H71"/>
    <mergeCell ref="I71:N71"/>
    <mergeCell ref="O71:P71"/>
    <mergeCell ref="F63:F64"/>
    <mergeCell ref="G63:H63"/>
    <mergeCell ref="G5:H5"/>
    <mergeCell ref="I5:N5"/>
    <mergeCell ref="G22:H22"/>
    <mergeCell ref="I22:N22"/>
    <mergeCell ref="O22:P22"/>
    <mergeCell ref="Q22:Q23"/>
    <mergeCell ref="G17:H17"/>
    <mergeCell ref="I17:N17"/>
    <mergeCell ref="O17:P17"/>
    <mergeCell ref="Q17:Q18"/>
    <mergeCell ref="I11:N11"/>
    <mergeCell ref="B22:B23"/>
    <mergeCell ref="O11:P11"/>
    <mergeCell ref="Q11:Q12"/>
    <mergeCell ref="A5:A6"/>
    <mergeCell ref="B5:B6"/>
    <mergeCell ref="C5:C6"/>
    <mergeCell ref="D5:D6"/>
    <mergeCell ref="E5:E6"/>
    <mergeCell ref="F5:F6"/>
    <mergeCell ref="A28:E28"/>
    <mergeCell ref="A37:B37"/>
    <mergeCell ref="A29:A30"/>
    <mergeCell ref="B29:B30"/>
    <mergeCell ref="F11:F12"/>
    <mergeCell ref="G11:H11"/>
    <mergeCell ref="A16:E16"/>
    <mergeCell ref="A20:B20"/>
    <mergeCell ref="C37:F37"/>
    <mergeCell ref="A21:E21"/>
    <mergeCell ref="A27:B27"/>
    <mergeCell ref="A22:A23"/>
    <mergeCell ref="O5:P5"/>
    <mergeCell ref="Q5:Q6"/>
    <mergeCell ref="A11:A12"/>
    <mergeCell ref="B11:B12"/>
    <mergeCell ref="C11:C12"/>
    <mergeCell ref="D11:D12"/>
    <mergeCell ref="E11:E12"/>
    <mergeCell ref="C103:Q103"/>
    <mergeCell ref="C104:Q104"/>
    <mergeCell ref="A1:A3"/>
    <mergeCell ref="B1:Q1"/>
    <mergeCell ref="B2:F2"/>
    <mergeCell ref="B3:F3"/>
    <mergeCell ref="A4:E4"/>
    <mergeCell ref="A9:B9"/>
    <mergeCell ref="A10:E10"/>
    <mergeCell ref="A15:B15"/>
    <mergeCell ref="F39:F40"/>
    <mergeCell ref="G39:H39"/>
    <mergeCell ref="I39:N39"/>
    <mergeCell ref="O39:P39"/>
    <mergeCell ref="Q39:Q40"/>
    <mergeCell ref="C29:C30"/>
    <mergeCell ref="D29:D30"/>
    <mergeCell ref="E29:E30"/>
    <mergeCell ref="F29:F30"/>
    <mergeCell ref="G29:H29"/>
    <mergeCell ref="I29:N29"/>
    <mergeCell ref="O29:P29"/>
    <mergeCell ref="Q29:Q30"/>
    <mergeCell ref="A38:E38"/>
    <mergeCell ref="A43:B43"/>
    <mergeCell ref="A39:A40"/>
    <mergeCell ref="B39:B40"/>
    <mergeCell ref="C39:C40"/>
    <mergeCell ref="D39:D40"/>
    <mergeCell ref="E39:E40"/>
    <mergeCell ref="Q58:Q59"/>
    <mergeCell ref="A56:B56"/>
    <mergeCell ref="A45:A46"/>
    <mergeCell ref="B45:B46"/>
    <mergeCell ref="C45:C46"/>
    <mergeCell ref="D45:D46"/>
    <mergeCell ref="E45:E46"/>
    <mergeCell ref="F45:F46"/>
    <mergeCell ref="G45:H45"/>
    <mergeCell ref="Q45:Q46"/>
    <mergeCell ref="A57:E57"/>
    <mergeCell ref="A61:B61"/>
    <mergeCell ref="A58:A59"/>
    <mergeCell ref="B58:B59"/>
    <mergeCell ref="C58:C59"/>
    <mergeCell ref="D58:D59"/>
    <mergeCell ref="E58:E59"/>
    <mergeCell ref="F58:F59"/>
    <mergeCell ref="G58:H58"/>
    <mergeCell ref="B71:B72"/>
    <mergeCell ref="C71:C72"/>
    <mergeCell ref="D71:D72"/>
    <mergeCell ref="E71:E72"/>
    <mergeCell ref="I45:N45"/>
    <mergeCell ref="O45:P45"/>
    <mergeCell ref="I58:N58"/>
    <mergeCell ref="O58:P58"/>
    <mergeCell ref="D94:D95"/>
    <mergeCell ref="E94:E95"/>
    <mergeCell ref="A62:E62"/>
    <mergeCell ref="A69:B69"/>
    <mergeCell ref="A63:A64"/>
    <mergeCell ref="B63:B64"/>
    <mergeCell ref="C63:C64"/>
    <mergeCell ref="D63:D64"/>
    <mergeCell ref="E63:E64"/>
    <mergeCell ref="A71:A72"/>
    <mergeCell ref="A44:E44"/>
    <mergeCell ref="C22:C23"/>
    <mergeCell ref="D22:D23"/>
    <mergeCell ref="E22:E23"/>
    <mergeCell ref="F22:F23"/>
    <mergeCell ref="A100:B100"/>
    <mergeCell ref="A87:E87"/>
    <mergeCell ref="A92:B92"/>
    <mergeCell ref="A94:A95"/>
    <mergeCell ref="B94:B95"/>
    <mergeCell ref="F94:F95"/>
    <mergeCell ref="G94:H94"/>
    <mergeCell ref="A80:E80"/>
    <mergeCell ref="A86:B86"/>
    <mergeCell ref="A70:E70"/>
    <mergeCell ref="A79:B79"/>
    <mergeCell ref="A81:A82"/>
    <mergeCell ref="B81:B82"/>
    <mergeCell ref="A93:E93"/>
    <mergeCell ref="C94:C95"/>
    <mergeCell ref="C20:F20"/>
    <mergeCell ref="A17:A18"/>
    <mergeCell ref="B17:B18"/>
    <mergeCell ref="C17:C18"/>
    <mergeCell ref="D17:D18"/>
    <mergeCell ref="E17:E18"/>
    <mergeCell ref="F17:F18"/>
  </mergeCells>
  <dataValidations count="4">
    <dataValidation type="list" operator="equal" allowBlank="1" sqref="E7 E65:E68 E31 E47:E55">
      <formula1>"Carabine,Pistolet"</formula1>
    </dataValidation>
    <dataValidation type="list" operator="equal" allowBlank="1" sqref="D65:D68 D7:D8 IV7 IV83:IV85 D24:D26 D60 D83:D85 IV32:IV34 D47:D55 IV73:IV78 D73:D78 D31:D36">
      <formula1>"CG,Je,Da,Pro,Hon,Exc"</formula1>
    </dataValidation>
    <dataValidation type="list" operator="equal" allowBlank="1" sqref="E24:E26 E8 E36 E60">
      <formula1>"carabine,pistolet,,"</formula1>
    </dataValidation>
    <dataValidation type="list" operator="equal" allowBlank="1" sqref="E83:E85 E73:E78 E32:E35">
      <formula1>"Pistolet"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2" sqref="B22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ht="15.75">
      <c r="A3" s="456" t="s">
        <v>316</v>
      </c>
      <c r="B3" s="456"/>
      <c r="C3" s="6" t="s">
        <v>313</v>
      </c>
      <c r="D3" s="460" t="s">
        <v>28</v>
      </c>
      <c r="E3" s="461"/>
      <c r="F3" s="6">
        <v>8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ht="22.5" customHeight="1">
      <c r="A5" s="16">
        <v>1</v>
      </c>
      <c r="B5" s="73" t="s">
        <v>269</v>
      </c>
      <c r="C5" s="74" t="s">
        <v>270</v>
      </c>
      <c r="D5" s="75" t="str">
        <f>'[7]1er crit.10m'!$K$4</f>
        <v>276</v>
      </c>
      <c r="E5" s="76" t="s">
        <v>256</v>
      </c>
      <c r="F5" s="70" t="s">
        <v>323</v>
      </c>
      <c r="G5" s="5"/>
      <c r="H5" s="5"/>
      <c r="I5" s="5"/>
      <c r="J5" s="17"/>
      <c r="K5" s="463"/>
      <c r="L5" s="464"/>
    </row>
    <row r="6" spans="1:12" ht="22.5" customHeight="1">
      <c r="A6" s="16">
        <v>2</v>
      </c>
      <c r="B6" s="3"/>
      <c r="C6" s="3"/>
      <c r="D6" s="3"/>
      <c r="E6" s="3"/>
      <c r="F6" s="71"/>
      <c r="G6" s="3"/>
      <c r="H6" s="3"/>
      <c r="I6" s="3"/>
      <c r="J6" s="18"/>
      <c r="K6" s="465"/>
      <c r="L6" s="466"/>
    </row>
    <row r="7" spans="1:12" ht="22.5" customHeight="1">
      <c r="A7" s="16">
        <v>3</v>
      </c>
      <c r="B7" s="5"/>
      <c r="C7" s="5"/>
      <c r="D7" s="5"/>
      <c r="E7" s="5"/>
      <c r="F7" s="70"/>
      <c r="G7" s="5"/>
      <c r="H7" s="5"/>
      <c r="I7" s="5"/>
      <c r="J7" s="17"/>
      <c r="K7" s="463"/>
      <c r="L7" s="464"/>
    </row>
    <row r="8" spans="1:12" ht="22.5" customHeight="1">
      <c r="A8" s="16">
        <v>4</v>
      </c>
      <c r="B8" s="3"/>
      <c r="C8" s="3"/>
      <c r="D8" s="3"/>
      <c r="E8" s="3"/>
      <c r="F8" s="71"/>
      <c r="G8" s="3"/>
      <c r="H8" s="3"/>
      <c r="I8" s="3"/>
      <c r="J8" s="18"/>
      <c r="K8" s="465"/>
      <c r="L8" s="466"/>
    </row>
    <row r="9" spans="1:12" ht="22.5" customHeight="1">
      <c r="A9" s="16">
        <v>5</v>
      </c>
      <c r="B9" s="5"/>
      <c r="C9" s="5"/>
      <c r="D9" s="5"/>
      <c r="E9" s="5"/>
      <c r="F9" s="70"/>
      <c r="G9" s="5"/>
      <c r="H9" s="5"/>
      <c r="I9" s="5"/>
      <c r="J9" s="17"/>
      <c r="K9" s="463"/>
      <c r="L9" s="464"/>
    </row>
    <row r="10" spans="1:12" ht="22.5" customHeight="1">
      <c r="A10" s="16">
        <v>6</v>
      </c>
      <c r="B10" s="3"/>
      <c r="C10" s="3"/>
      <c r="D10" s="3"/>
      <c r="E10" s="3"/>
      <c r="F10" s="71"/>
      <c r="G10" s="3"/>
      <c r="H10" s="3"/>
      <c r="I10" s="3"/>
      <c r="J10" s="18"/>
      <c r="K10" s="465"/>
      <c r="L10" s="466"/>
    </row>
    <row r="11" spans="1:12" ht="22.5" customHeight="1">
      <c r="A11" s="16">
        <v>7</v>
      </c>
      <c r="B11" s="5"/>
      <c r="C11" s="5"/>
      <c r="D11" s="5"/>
      <c r="E11" s="5"/>
      <c r="F11" s="70"/>
      <c r="G11" s="5"/>
      <c r="H11" s="5"/>
      <c r="I11" s="5"/>
      <c r="J11" s="17"/>
      <c r="K11" s="463"/>
      <c r="L11" s="464"/>
    </row>
    <row r="12" spans="1:12" ht="22.5" customHeight="1">
      <c r="A12" s="16">
        <v>8</v>
      </c>
      <c r="B12" s="3"/>
      <c r="C12" s="3"/>
      <c r="D12" s="3"/>
      <c r="E12" s="3"/>
      <c r="F12" s="71"/>
      <c r="G12" s="3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5"/>
      <c r="E13" s="5"/>
      <c r="F13" s="70"/>
      <c r="G13" s="5"/>
      <c r="H13" s="5"/>
      <c r="I13" s="5"/>
      <c r="J13" s="17"/>
      <c r="K13" s="463"/>
      <c r="L13" s="464"/>
    </row>
    <row r="14" spans="1:12" ht="22.5" customHeight="1">
      <c r="A14" s="16">
        <v>10</v>
      </c>
      <c r="B14" s="3"/>
      <c r="C14" s="3"/>
      <c r="D14" s="3"/>
      <c r="E14" s="3"/>
      <c r="F14" s="71"/>
      <c r="G14" s="3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5"/>
      <c r="E15" s="5"/>
      <c r="F15" s="70"/>
      <c r="G15" s="5"/>
      <c r="H15" s="5"/>
      <c r="I15" s="5"/>
      <c r="J15" s="17"/>
      <c r="K15" s="463"/>
      <c r="L15" s="464"/>
    </row>
    <row r="16" spans="1:12" ht="22.5" customHeight="1">
      <c r="A16" s="16">
        <v>12</v>
      </c>
      <c r="B16" s="3"/>
      <c r="C16" s="3"/>
      <c r="D16" s="3"/>
      <c r="E16" s="3"/>
      <c r="F16" s="71"/>
      <c r="G16" s="3"/>
      <c r="H16" s="3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5"/>
      <c r="E17" s="5"/>
      <c r="F17" s="70"/>
      <c r="G17" s="5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3"/>
      <c r="E18" s="3"/>
      <c r="F18" s="71"/>
      <c r="G18" s="3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5"/>
      <c r="E19" s="5"/>
      <c r="F19" s="70"/>
      <c r="G19" s="5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3"/>
      <c r="E20" s="3"/>
      <c r="F20" s="71"/>
      <c r="G20" s="3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5"/>
      <c r="E21" s="5"/>
      <c r="F21" s="70"/>
      <c r="G21" s="5"/>
      <c r="H21" s="5"/>
      <c r="I21" s="5"/>
      <c r="J21" s="17"/>
      <c r="K21" s="463"/>
      <c r="L21" s="464"/>
    </row>
    <row r="22" spans="1:12" ht="22.5" customHeight="1">
      <c r="A22" s="16">
        <v>18</v>
      </c>
      <c r="B22" s="58" t="s">
        <v>276</v>
      </c>
      <c r="C22" s="59" t="s">
        <v>277</v>
      </c>
      <c r="D22" s="60" t="str">
        <f>'[7]1er crit.10m'!$K$4</f>
        <v>276</v>
      </c>
      <c r="E22" s="61" t="s">
        <v>256</v>
      </c>
      <c r="F22" s="71" t="s">
        <v>246</v>
      </c>
      <c r="G22" s="3"/>
      <c r="H22" s="3"/>
      <c r="I22" s="3"/>
      <c r="J22" s="18"/>
      <c r="K22" s="465"/>
      <c r="L22" s="466"/>
    </row>
    <row r="23" spans="1:12" ht="22.5" customHeight="1">
      <c r="A23" s="16">
        <v>19</v>
      </c>
      <c r="B23" s="73" t="s">
        <v>254</v>
      </c>
      <c r="C23" s="74" t="s">
        <v>255</v>
      </c>
      <c r="D23" s="75" t="str">
        <f>'[8]1er crit.10m'!$K$4</f>
        <v>002</v>
      </c>
      <c r="E23" s="76" t="s">
        <v>256</v>
      </c>
      <c r="F23" s="70" t="s">
        <v>246</v>
      </c>
      <c r="G23" s="5"/>
      <c r="H23" s="5"/>
      <c r="I23" s="5"/>
      <c r="J23" s="17"/>
      <c r="K23" s="463"/>
      <c r="L23" s="464"/>
    </row>
    <row r="24" spans="1:12" ht="22.5" customHeight="1">
      <c r="A24" s="16">
        <v>20</v>
      </c>
      <c r="B24" s="58" t="s">
        <v>259</v>
      </c>
      <c r="C24" s="59" t="s">
        <v>260</v>
      </c>
      <c r="D24" s="60" t="str">
        <f>'[8]1er crit.10m'!$K$4</f>
        <v>002</v>
      </c>
      <c r="E24" s="61" t="s">
        <v>261</v>
      </c>
      <c r="F24" s="71" t="s">
        <v>246</v>
      </c>
      <c r="G24" s="3"/>
      <c r="H24" s="3"/>
      <c r="I24" s="3"/>
      <c r="J24" s="3"/>
      <c r="K24" s="467"/>
      <c r="L24" s="467"/>
    </row>
  </sheetData>
  <sheetProtection/>
  <mergeCells count="29">
    <mergeCell ref="C1:L1"/>
    <mergeCell ref="A3:B3"/>
    <mergeCell ref="K4:L4"/>
    <mergeCell ref="K5:L5"/>
    <mergeCell ref="I2:L2"/>
    <mergeCell ref="A1:B2"/>
    <mergeCell ref="I4:J4"/>
    <mergeCell ref="D3:E3"/>
    <mergeCell ref="I3:L3"/>
    <mergeCell ref="C2:E2"/>
    <mergeCell ref="K10:L10"/>
    <mergeCell ref="K11:L11"/>
    <mergeCell ref="K8:L8"/>
    <mergeCell ref="K9:L9"/>
    <mergeCell ref="K6:L6"/>
    <mergeCell ref="K7:L7"/>
    <mergeCell ref="K16:L16"/>
    <mergeCell ref="K17:L17"/>
    <mergeCell ref="K14:L14"/>
    <mergeCell ref="K15:L15"/>
    <mergeCell ref="K12:L12"/>
    <mergeCell ref="K13:L13"/>
    <mergeCell ref="K24:L24"/>
    <mergeCell ref="K22:L22"/>
    <mergeCell ref="K23:L23"/>
    <mergeCell ref="K20:L20"/>
    <mergeCell ref="K21:L21"/>
    <mergeCell ref="K18:L18"/>
    <mergeCell ref="K19:L19"/>
  </mergeCells>
  <dataValidations count="1">
    <dataValidation type="list" operator="equal" allowBlank="1" sqref="E22:E24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E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ht="15.75">
      <c r="A3" s="456" t="s">
        <v>317</v>
      </c>
      <c r="B3" s="456"/>
      <c r="C3" s="6" t="s">
        <v>325</v>
      </c>
      <c r="D3" s="460" t="s">
        <v>28</v>
      </c>
      <c r="E3" s="461"/>
      <c r="F3" s="6">
        <v>8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ht="22.5" customHeight="1">
      <c r="A5" s="16">
        <v>1</v>
      </c>
      <c r="B5" s="73" t="s">
        <v>267</v>
      </c>
      <c r="C5" s="74" t="s">
        <v>268</v>
      </c>
      <c r="D5" s="75" t="str">
        <f>'[8]1er crit.10m'!$K$4</f>
        <v>002</v>
      </c>
      <c r="E5" s="76" t="s">
        <v>266</v>
      </c>
      <c r="F5" s="5" t="s">
        <v>323</v>
      </c>
      <c r="G5" s="5"/>
      <c r="H5" s="5"/>
      <c r="I5" s="5"/>
      <c r="J5" s="17"/>
      <c r="K5" s="463"/>
      <c r="L5" s="464"/>
    </row>
    <row r="6" spans="1:12" ht="22.5" customHeight="1">
      <c r="A6" s="16">
        <v>2</v>
      </c>
      <c r="B6" s="58" t="s">
        <v>307</v>
      </c>
      <c r="C6" s="59" t="s">
        <v>308</v>
      </c>
      <c r="D6" s="60" t="str">
        <f>'[3]1er crit.10m'!$K$4</f>
        <v>170</v>
      </c>
      <c r="E6" s="61" t="s">
        <v>247</v>
      </c>
      <c r="F6" s="46"/>
      <c r="G6" s="41"/>
      <c r="H6" s="12"/>
      <c r="I6" s="3"/>
      <c r="J6" s="18"/>
      <c r="K6" s="465"/>
      <c r="L6" s="466"/>
    </row>
    <row r="7" spans="1:12" ht="22.5" customHeight="1">
      <c r="A7" s="16">
        <v>3</v>
      </c>
      <c r="B7" s="73" t="s">
        <v>284</v>
      </c>
      <c r="C7" s="74" t="s">
        <v>285</v>
      </c>
      <c r="D7" s="75" t="str">
        <f>'[7]1er crit.10m'!$K$4</f>
        <v>276</v>
      </c>
      <c r="E7" s="76" t="s">
        <v>286</v>
      </c>
      <c r="F7" s="5"/>
      <c r="G7" s="5"/>
      <c r="H7" s="5"/>
      <c r="I7" s="5"/>
      <c r="J7" s="17"/>
      <c r="K7" s="463"/>
      <c r="L7" s="464"/>
    </row>
    <row r="8" spans="1:12" ht="22.5" customHeight="1">
      <c r="A8" s="16">
        <v>4</v>
      </c>
      <c r="B8" s="12"/>
      <c r="C8" s="12"/>
      <c r="D8" s="43"/>
      <c r="E8" s="12"/>
      <c r="F8" s="12"/>
      <c r="G8" s="3"/>
      <c r="H8" s="3"/>
      <c r="I8" s="3"/>
      <c r="J8" s="18"/>
      <c r="K8" s="465"/>
      <c r="L8" s="466"/>
    </row>
    <row r="9" spans="1:12" ht="22.5" customHeight="1">
      <c r="A9" s="16">
        <v>5</v>
      </c>
      <c r="B9" s="5"/>
      <c r="C9" s="5"/>
      <c r="D9" s="42"/>
      <c r="E9" s="5"/>
      <c r="F9" s="5"/>
      <c r="G9" s="5"/>
      <c r="H9" s="5"/>
      <c r="I9" s="5"/>
      <c r="J9" s="17"/>
      <c r="K9" s="463"/>
      <c r="L9" s="464"/>
    </row>
    <row r="10" spans="1:12" ht="22.5" customHeight="1">
      <c r="A10" s="16">
        <v>6</v>
      </c>
      <c r="B10" s="3"/>
      <c r="C10" s="3"/>
      <c r="D10" s="3"/>
      <c r="E10" s="3"/>
      <c r="F10" s="3"/>
      <c r="G10" s="3"/>
      <c r="H10" s="3"/>
      <c r="I10" s="3"/>
      <c r="J10" s="18"/>
      <c r="K10" s="465"/>
      <c r="L10" s="466"/>
    </row>
    <row r="11" spans="1:12" ht="22.5" customHeight="1">
      <c r="A11" s="16">
        <v>7</v>
      </c>
      <c r="B11" s="5"/>
      <c r="C11" s="5"/>
      <c r="D11" s="5"/>
      <c r="E11" s="5"/>
      <c r="F11" s="5"/>
      <c r="G11" s="5"/>
      <c r="H11" s="5"/>
      <c r="I11" s="5"/>
      <c r="J11" s="17"/>
      <c r="K11" s="463"/>
      <c r="L11" s="464"/>
    </row>
    <row r="12" spans="1:12" ht="22.5" customHeight="1">
      <c r="A12" s="16">
        <v>8</v>
      </c>
      <c r="B12" s="3"/>
      <c r="C12" s="3"/>
      <c r="D12" s="3"/>
      <c r="E12" s="3"/>
      <c r="F12" s="3"/>
      <c r="G12" s="3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5"/>
      <c r="E13" s="5"/>
      <c r="F13" s="5"/>
      <c r="G13" s="5"/>
      <c r="H13" s="5"/>
      <c r="I13" s="5"/>
      <c r="J13" s="17"/>
      <c r="K13" s="463"/>
      <c r="L13" s="464"/>
    </row>
    <row r="14" spans="1:12" ht="22.5" customHeight="1">
      <c r="A14" s="16">
        <v>10</v>
      </c>
      <c r="B14" s="3"/>
      <c r="C14" s="3"/>
      <c r="D14" s="3"/>
      <c r="E14" s="3"/>
      <c r="F14" s="3"/>
      <c r="G14" s="3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5"/>
      <c r="E15" s="5"/>
      <c r="F15" s="5"/>
      <c r="G15" s="5"/>
      <c r="H15" s="5"/>
      <c r="I15" s="5"/>
      <c r="J15" s="17"/>
      <c r="K15" s="463"/>
      <c r="L15" s="464"/>
    </row>
    <row r="16" spans="1:12" ht="22.5" customHeight="1">
      <c r="A16" s="16">
        <v>12</v>
      </c>
      <c r="B16" s="3"/>
      <c r="C16" s="3"/>
      <c r="D16" s="3"/>
      <c r="E16" s="3"/>
      <c r="F16" s="3"/>
      <c r="G16" s="3"/>
      <c r="H16" s="3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5"/>
      <c r="E17" s="5"/>
      <c r="F17" s="5"/>
      <c r="G17" s="5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63"/>
      <c r="L21" s="464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65"/>
      <c r="L22" s="466"/>
    </row>
    <row r="23" spans="1:12" ht="22.5" customHeight="1">
      <c r="A23" s="16">
        <v>19</v>
      </c>
      <c r="B23" s="73" t="s">
        <v>274</v>
      </c>
      <c r="C23" s="74" t="s">
        <v>275</v>
      </c>
      <c r="D23" s="75" t="str">
        <f>'[7]1er crit.10m'!$K$4</f>
        <v>276</v>
      </c>
      <c r="E23" s="76" t="s">
        <v>256</v>
      </c>
      <c r="F23" s="5"/>
      <c r="G23" s="5"/>
      <c r="H23" s="5"/>
      <c r="I23" s="5"/>
      <c r="J23" s="17"/>
      <c r="K23" s="463"/>
      <c r="L23" s="464"/>
    </row>
    <row r="24" spans="1:12" ht="22.5" customHeight="1">
      <c r="A24" s="16">
        <v>20</v>
      </c>
      <c r="B24" s="59" t="s">
        <v>302</v>
      </c>
      <c r="C24" s="59" t="s">
        <v>304</v>
      </c>
      <c r="D24" s="60" t="str">
        <f>'[3]1er crit.10m'!$K$4</f>
        <v>170</v>
      </c>
      <c r="E24" s="61" t="s">
        <v>286</v>
      </c>
      <c r="F24" s="3"/>
      <c r="G24" s="3"/>
      <c r="H24" s="3"/>
      <c r="I24" s="3"/>
      <c r="J24" s="3"/>
      <c r="K24" s="467"/>
      <c r="L24" s="467"/>
    </row>
  </sheetData>
  <sheetProtection/>
  <mergeCells count="29">
    <mergeCell ref="K23:L23"/>
    <mergeCell ref="K24:L24"/>
    <mergeCell ref="K18:L18"/>
    <mergeCell ref="K19:L19"/>
    <mergeCell ref="K20:L20"/>
    <mergeCell ref="K21:L21"/>
    <mergeCell ref="K22:L22"/>
    <mergeCell ref="K12:L12"/>
    <mergeCell ref="K13:L13"/>
    <mergeCell ref="K14:L14"/>
    <mergeCell ref="K15:L15"/>
    <mergeCell ref="K16:L16"/>
    <mergeCell ref="K17:L17"/>
    <mergeCell ref="I3:L3"/>
    <mergeCell ref="C2:E2"/>
    <mergeCell ref="K8:L8"/>
    <mergeCell ref="K9:L9"/>
    <mergeCell ref="K10:L10"/>
    <mergeCell ref="K11:L11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</mergeCells>
  <dataValidations count="1">
    <dataValidation type="list" operator="equal" allowBlank="1" sqref="E5:E7 E23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69"/>
      <c r="B5" s="6" t="s">
        <v>0</v>
      </c>
      <c r="C5" s="6" t="s">
        <v>2</v>
      </c>
      <c r="D5" s="6" t="s">
        <v>9</v>
      </c>
      <c r="E5" s="469" t="s">
        <v>11</v>
      </c>
      <c r="F5" s="469" t="s">
        <v>12</v>
      </c>
    </row>
    <row r="6" spans="1:6" ht="15.75">
      <c r="A6" s="469"/>
      <c r="B6" s="6" t="s">
        <v>1</v>
      </c>
      <c r="C6" s="6" t="s">
        <v>3</v>
      </c>
      <c r="D6" s="6" t="s">
        <v>10</v>
      </c>
      <c r="E6" s="469"/>
      <c r="F6" s="469"/>
    </row>
    <row r="7" spans="1:6" ht="15">
      <c r="A7" s="467">
        <v>1</v>
      </c>
      <c r="B7" s="5"/>
      <c r="C7" s="5"/>
      <c r="D7" s="5"/>
      <c r="E7" s="468"/>
      <c r="F7" s="468"/>
    </row>
    <row r="8" spans="1:6" ht="15">
      <c r="A8" s="467"/>
      <c r="B8" s="5"/>
      <c r="C8" s="5"/>
      <c r="D8" s="5"/>
      <c r="E8" s="468"/>
      <c r="F8" s="468"/>
    </row>
    <row r="9" spans="1:6" ht="15">
      <c r="A9" s="467">
        <v>2</v>
      </c>
      <c r="B9" s="3"/>
      <c r="C9" s="3"/>
      <c r="D9" s="3"/>
      <c r="E9" s="467"/>
      <c r="F9" s="467"/>
    </row>
    <row r="10" spans="1:6" ht="15">
      <c r="A10" s="467"/>
      <c r="B10" s="3"/>
      <c r="C10" s="3"/>
      <c r="D10" s="3"/>
      <c r="E10" s="467"/>
      <c r="F10" s="467"/>
    </row>
    <row r="11" spans="1:6" ht="15">
      <c r="A11" s="467">
        <v>3</v>
      </c>
      <c r="B11" s="5"/>
      <c r="C11" s="5"/>
      <c r="D11" s="5"/>
      <c r="E11" s="468"/>
      <c r="F11" s="468"/>
    </row>
    <row r="12" spans="1:6" ht="15">
      <c r="A12" s="467"/>
      <c r="B12" s="5"/>
      <c r="C12" s="5"/>
      <c r="D12" s="5"/>
      <c r="E12" s="468"/>
      <c r="F12" s="468"/>
    </row>
    <row r="13" spans="1:6" ht="15">
      <c r="A13" s="467">
        <v>4</v>
      </c>
      <c r="B13" s="3"/>
      <c r="C13" s="3"/>
      <c r="D13" s="3"/>
      <c r="E13" s="467"/>
      <c r="F13" s="467"/>
    </row>
    <row r="14" spans="1:6" ht="15">
      <c r="A14" s="467"/>
      <c r="B14" s="3"/>
      <c r="C14" s="3"/>
      <c r="D14" s="3"/>
      <c r="E14" s="467"/>
      <c r="F14" s="467"/>
    </row>
    <row r="15" spans="1:6" ht="15">
      <c r="A15" s="467">
        <v>5</v>
      </c>
      <c r="B15" s="5"/>
      <c r="C15" s="5"/>
      <c r="D15" s="5"/>
      <c r="E15" s="468"/>
      <c r="F15" s="468"/>
    </row>
    <row r="16" spans="1:6" ht="15">
      <c r="A16" s="467"/>
      <c r="B16" s="5"/>
      <c r="C16" s="5"/>
      <c r="D16" s="5"/>
      <c r="E16" s="468"/>
      <c r="F16" s="468"/>
    </row>
    <row r="17" spans="1:6" ht="15">
      <c r="A17" s="467">
        <v>6</v>
      </c>
      <c r="B17" s="3"/>
      <c r="C17" s="3"/>
      <c r="D17" s="3"/>
      <c r="E17" s="467"/>
      <c r="F17" s="467"/>
    </row>
    <row r="18" spans="1:6" ht="15">
      <c r="A18" s="467"/>
      <c r="B18" s="3"/>
      <c r="C18" s="3"/>
      <c r="D18" s="3"/>
      <c r="E18" s="467"/>
      <c r="F18" s="467"/>
    </row>
    <row r="19" spans="1:6" ht="15">
      <c r="A19" s="467">
        <v>7</v>
      </c>
      <c r="B19" s="5"/>
      <c r="C19" s="5"/>
      <c r="D19" s="5"/>
      <c r="E19" s="468"/>
      <c r="F19" s="468"/>
    </row>
    <row r="20" spans="1:6" ht="15">
      <c r="A20" s="467"/>
      <c r="B20" s="5"/>
      <c r="C20" s="5"/>
      <c r="D20" s="5"/>
      <c r="E20" s="468"/>
      <c r="F20" s="468"/>
    </row>
    <row r="21" spans="1:6" ht="15">
      <c r="A21" s="467">
        <v>8</v>
      </c>
      <c r="B21" s="3"/>
      <c r="C21" s="3"/>
      <c r="D21" s="3"/>
      <c r="E21" s="467"/>
      <c r="F21" s="467"/>
    </row>
    <row r="22" spans="1:6" ht="15">
      <c r="A22" s="467"/>
      <c r="B22" s="3"/>
      <c r="C22" s="3"/>
      <c r="D22" s="3"/>
      <c r="E22" s="467"/>
      <c r="F22" s="467"/>
    </row>
    <row r="23" spans="1:6" ht="15">
      <c r="A23" s="467">
        <v>9</v>
      </c>
      <c r="B23" s="5"/>
      <c r="C23" s="5"/>
      <c r="D23" s="5"/>
      <c r="E23" s="468"/>
      <c r="F23" s="468"/>
    </row>
    <row r="24" spans="1:6" ht="15">
      <c r="A24" s="467"/>
      <c r="B24" s="5"/>
      <c r="C24" s="5"/>
      <c r="D24" s="5"/>
      <c r="E24" s="468"/>
      <c r="F24" s="468"/>
    </row>
    <row r="25" spans="1:6" ht="15">
      <c r="A25" s="467">
        <v>10</v>
      </c>
      <c r="B25" s="3"/>
      <c r="C25" s="3"/>
      <c r="D25" s="3"/>
      <c r="E25" s="467"/>
      <c r="F25" s="467"/>
    </row>
    <row r="26" spans="1:6" ht="15">
      <c r="A26" s="467"/>
      <c r="B26" s="3"/>
      <c r="C26" s="3"/>
      <c r="D26" s="3"/>
      <c r="E26" s="467"/>
      <c r="F26" s="467"/>
    </row>
    <row r="27" spans="1:6" ht="15">
      <c r="A27" s="467">
        <v>11</v>
      </c>
      <c r="B27" s="5"/>
      <c r="C27" s="5"/>
      <c r="D27" s="5"/>
      <c r="E27" s="468"/>
      <c r="F27" s="468"/>
    </row>
    <row r="28" spans="1:6" ht="15">
      <c r="A28" s="467"/>
      <c r="B28" s="5"/>
      <c r="C28" s="5"/>
      <c r="D28" s="5"/>
      <c r="E28" s="468"/>
      <c r="F28" s="468"/>
    </row>
    <row r="29" spans="1:6" ht="15">
      <c r="A29" s="467">
        <v>12</v>
      </c>
      <c r="B29" s="3"/>
      <c r="C29" s="3"/>
      <c r="D29" s="3"/>
      <c r="E29" s="467"/>
      <c r="F29" s="467"/>
    </row>
    <row r="30" spans="1:6" ht="15">
      <c r="A30" s="467"/>
      <c r="B30" s="3"/>
      <c r="C30" s="3"/>
      <c r="D30" s="3"/>
      <c r="E30" s="467"/>
      <c r="F30" s="467"/>
    </row>
    <row r="31" spans="1:6" ht="15">
      <c r="A31" s="467">
        <v>13</v>
      </c>
      <c r="B31" s="5"/>
      <c r="C31" s="5"/>
      <c r="D31" s="5"/>
      <c r="E31" s="468"/>
      <c r="F31" s="468"/>
    </row>
    <row r="32" spans="1:6" ht="15">
      <c r="A32" s="467"/>
      <c r="B32" s="5"/>
      <c r="C32" s="5"/>
      <c r="D32" s="5"/>
      <c r="E32" s="468"/>
      <c r="F32" s="468"/>
    </row>
    <row r="33" spans="1:6" ht="15">
      <c r="A33" s="467">
        <v>14</v>
      </c>
      <c r="B33" s="3"/>
      <c r="C33" s="3"/>
      <c r="D33" s="3"/>
      <c r="E33" s="467"/>
      <c r="F33" s="467"/>
    </row>
    <row r="34" spans="1:6" ht="15">
      <c r="A34" s="467"/>
      <c r="B34" s="3"/>
      <c r="C34" s="3"/>
      <c r="D34" s="3"/>
      <c r="E34" s="467"/>
      <c r="F34" s="467"/>
    </row>
    <row r="35" spans="1:6" ht="15">
      <c r="A35" s="467">
        <v>15</v>
      </c>
      <c r="B35" s="5"/>
      <c r="C35" s="5"/>
      <c r="D35" s="5"/>
      <c r="E35" s="468"/>
      <c r="F35" s="468"/>
    </row>
    <row r="36" spans="1:6" ht="15">
      <c r="A36" s="467"/>
      <c r="B36" s="5"/>
      <c r="C36" s="5"/>
      <c r="D36" s="5"/>
      <c r="E36" s="468"/>
      <c r="F36" s="468"/>
    </row>
    <row r="37" spans="1:6" ht="15">
      <c r="A37" s="467">
        <v>16</v>
      </c>
      <c r="B37" s="3"/>
      <c r="C37" s="3"/>
      <c r="D37" s="3"/>
      <c r="E37" s="467"/>
      <c r="F37" s="467"/>
    </row>
    <row r="38" spans="1:6" ht="15">
      <c r="A38" s="467"/>
      <c r="B38" s="3"/>
      <c r="C38" s="3"/>
      <c r="D38" s="3"/>
      <c r="E38" s="467"/>
      <c r="F38" s="467"/>
    </row>
    <row r="39" spans="1:6" ht="15">
      <c r="A39" s="467">
        <v>17</v>
      </c>
      <c r="B39" s="5"/>
      <c r="C39" s="5"/>
      <c r="D39" s="5"/>
      <c r="E39" s="468"/>
      <c r="F39" s="468"/>
    </row>
    <row r="40" spans="1:6" ht="15">
      <c r="A40" s="467"/>
      <c r="B40" s="5"/>
      <c r="C40" s="5"/>
      <c r="D40" s="5"/>
      <c r="E40" s="468"/>
      <c r="F40" s="468"/>
    </row>
    <row r="41" spans="1:6" ht="15">
      <c r="A41" s="467">
        <v>18</v>
      </c>
      <c r="B41" s="3"/>
      <c r="C41" s="3"/>
      <c r="D41" s="3"/>
      <c r="E41" s="467"/>
      <c r="F41" s="467"/>
    </row>
    <row r="42" spans="1:6" ht="15">
      <c r="A42" s="467"/>
      <c r="B42" s="3"/>
      <c r="C42" s="3"/>
      <c r="D42" s="3"/>
      <c r="E42" s="467"/>
      <c r="F42" s="467"/>
    </row>
    <row r="43" spans="1:6" ht="15">
      <c r="A43" s="467">
        <v>19</v>
      </c>
      <c r="B43" s="5"/>
      <c r="C43" s="5"/>
      <c r="D43" s="5"/>
      <c r="E43" s="468"/>
      <c r="F43" s="468"/>
    </row>
    <row r="44" spans="1:6" ht="15">
      <c r="A44" s="467"/>
      <c r="B44" s="5"/>
      <c r="C44" s="5"/>
      <c r="D44" s="5"/>
      <c r="E44" s="468"/>
      <c r="F44" s="468"/>
    </row>
    <row r="45" spans="1:6" ht="15">
      <c r="A45" s="467">
        <v>20</v>
      </c>
      <c r="B45" s="3"/>
      <c r="C45" s="3"/>
      <c r="D45" s="3"/>
      <c r="E45" s="467"/>
      <c r="F45" s="467"/>
    </row>
    <row r="46" spans="1:6" ht="15">
      <c r="A46" s="467"/>
      <c r="B46" s="3"/>
      <c r="C46" s="3"/>
      <c r="D46" s="3"/>
      <c r="E46" s="467"/>
      <c r="F46" s="467"/>
    </row>
    <row r="47" spans="1:6" ht="15">
      <c r="A47" s="467">
        <v>21</v>
      </c>
      <c r="B47" s="5"/>
      <c r="C47" s="5"/>
      <c r="D47" s="5"/>
      <c r="E47" s="468"/>
      <c r="F47" s="468"/>
    </row>
    <row r="48" spans="1:6" ht="15">
      <c r="A48" s="467"/>
      <c r="B48" s="5"/>
      <c r="C48" s="5"/>
      <c r="D48" s="5"/>
      <c r="E48" s="468"/>
      <c r="F48" s="468"/>
    </row>
    <row r="49" spans="1:6" ht="15">
      <c r="A49" s="467"/>
      <c r="B49" s="3"/>
      <c r="C49" s="3"/>
      <c r="D49" s="3"/>
      <c r="E49" s="467"/>
      <c r="F49" s="467"/>
    </row>
    <row r="50" spans="1:6" ht="15">
      <c r="A50" s="467"/>
      <c r="B50" s="3"/>
      <c r="C50" s="3"/>
      <c r="D50" s="3"/>
      <c r="E50" s="467"/>
      <c r="F50" s="467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16384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125</v>
      </c>
      <c r="C1" s="486" t="s">
        <v>126</v>
      </c>
      <c r="D1" s="486"/>
      <c r="E1" s="486"/>
      <c r="F1" s="486"/>
      <c r="G1" s="486"/>
      <c r="H1" s="486"/>
      <c r="I1" s="23"/>
      <c r="J1" s="23" t="s">
        <v>15</v>
      </c>
      <c r="K1" s="23" t="s">
        <v>127</v>
      </c>
      <c r="L1" s="486" t="s">
        <v>124</v>
      </c>
      <c r="M1" s="486"/>
      <c r="N1" s="486"/>
      <c r="O1" s="486"/>
      <c r="P1" s="486"/>
      <c r="Q1" s="486"/>
      <c r="R1" s="486">
        <v>2017</v>
      </c>
      <c r="S1" s="486"/>
    </row>
    <row r="2" spans="1:19" s="29" customFormat="1" ht="15.75">
      <c r="A2" s="26" t="s">
        <v>83</v>
      </c>
      <c r="B2" s="30">
        <v>42798</v>
      </c>
      <c r="C2" s="27" t="s">
        <v>128</v>
      </c>
      <c r="D2" s="27">
        <v>1</v>
      </c>
      <c r="E2" s="480" t="s">
        <v>20</v>
      </c>
      <c r="F2" s="481"/>
      <c r="G2" s="481"/>
      <c r="H2" s="482"/>
      <c r="I2" s="28"/>
      <c r="J2" s="26" t="s">
        <v>83</v>
      </c>
      <c r="K2" s="30">
        <v>42798</v>
      </c>
      <c r="L2" s="480" t="s">
        <v>128</v>
      </c>
      <c r="M2" s="481"/>
      <c r="N2" s="482"/>
      <c r="O2" s="27">
        <v>2</v>
      </c>
      <c r="P2" s="480" t="s">
        <v>18</v>
      </c>
      <c r="Q2" s="481"/>
      <c r="R2" s="481"/>
      <c r="S2" s="482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460" t="s">
        <v>17</v>
      </c>
      <c r="M3" s="462"/>
      <c r="N3" s="461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88</v>
      </c>
      <c r="B4" s="5" t="s">
        <v>89</v>
      </c>
      <c r="C4" s="5" t="s">
        <v>133</v>
      </c>
      <c r="D4" s="5" t="s">
        <v>36</v>
      </c>
      <c r="E4" s="5">
        <v>1</v>
      </c>
      <c r="F4" s="5"/>
      <c r="G4" s="5"/>
      <c r="H4" s="5"/>
      <c r="I4" s="5">
        <v>1</v>
      </c>
      <c r="J4" s="5" t="s">
        <v>84</v>
      </c>
      <c r="K4" s="5" t="s">
        <v>40</v>
      </c>
      <c r="L4" s="471" t="s">
        <v>133</v>
      </c>
      <c r="M4" s="472"/>
      <c r="N4" s="473"/>
      <c r="O4" s="5" t="s">
        <v>36</v>
      </c>
      <c r="P4" s="5">
        <v>1</v>
      </c>
      <c r="Q4" s="5"/>
      <c r="R4" s="5"/>
      <c r="S4" s="5"/>
    </row>
    <row r="5" spans="1:19" ht="18.75" customHeight="1">
      <c r="A5" s="3" t="s">
        <v>92</v>
      </c>
      <c r="B5" s="3" t="s">
        <v>93</v>
      </c>
      <c r="C5" s="3" t="s">
        <v>133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474" t="s">
        <v>133</v>
      </c>
      <c r="M5" s="475"/>
      <c r="N5" s="476"/>
      <c r="O5" s="3" t="s">
        <v>38</v>
      </c>
      <c r="P5" s="3"/>
      <c r="Q5" s="3">
        <v>1</v>
      </c>
      <c r="R5" s="3"/>
      <c r="S5" s="3"/>
    </row>
    <row r="6" spans="1:19" ht="18.75" customHeight="1">
      <c r="A6" s="5" t="s">
        <v>106</v>
      </c>
      <c r="B6" s="5" t="s">
        <v>189</v>
      </c>
      <c r="C6" s="5" t="s">
        <v>133</v>
      </c>
      <c r="D6" s="5" t="s">
        <v>35</v>
      </c>
      <c r="E6" s="5">
        <v>1</v>
      </c>
      <c r="F6" s="5"/>
      <c r="G6" s="5"/>
      <c r="H6" s="5"/>
      <c r="I6" s="5">
        <v>3</v>
      </c>
      <c r="J6" s="5" t="s">
        <v>85</v>
      </c>
      <c r="K6" s="5" t="s">
        <v>86</v>
      </c>
      <c r="L6" s="471" t="s">
        <v>133</v>
      </c>
      <c r="M6" s="472"/>
      <c r="N6" s="473"/>
      <c r="O6" s="5" t="s">
        <v>35</v>
      </c>
      <c r="P6" s="5">
        <v>1</v>
      </c>
      <c r="Q6" s="5"/>
      <c r="R6" s="5"/>
      <c r="S6" s="5"/>
    </row>
    <row r="7" spans="1:19" ht="18.75" customHeight="1">
      <c r="A7" s="3" t="s">
        <v>49</v>
      </c>
      <c r="B7" s="3" t="s">
        <v>50</v>
      </c>
      <c r="C7" s="3" t="s">
        <v>136</v>
      </c>
      <c r="D7" s="3" t="s">
        <v>35</v>
      </c>
      <c r="E7" s="12">
        <v>1</v>
      </c>
      <c r="F7" s="12"/>
      <c r="G7" s="12"/>
      <c r="H7" s="12"/>
      <c r="I7" s="12">
        <v>4</v>
      </c>
      <c r="J7" s="12" t="s">
        <v>111</v>
      </c>
      <c r="K7" s="12" t="s">
        <v>112</v>
      </c>
      <c r="L7" s="474" t="s">
        <v>134</v>
      </c>
      <c r="M7" s="475"/>
      <c r="N7" s="476"/>
      <c r="O7" s="3" t="s">
        <v>35</v>
      </c>
      <c r="P7" s="12">
        <v>1</v>
      </c>
      <c r="Q7" s="12"/>
      <c r="R7" s="12"/>
      <c r="S7" s="12"/>
    </row>
    <row r="8" spans="1:19" ht="18.75" customHeight="1">
      <c r="A8" s="5" t="s">
        <v>71</v>
      </c>
      <c r="B8" s="5" t="s">
        <v>72</v>
      </c>
      <c r="C8" s="5" t="s">
        <v>135</v>
      </c>
      <c r="D8" s="5" t="s">
        <v>58</v>
      </c>
      <c r="E8" s="5">
        <v>1</v>
      </c>
      <c r="F8" s="5"/>
      <c r="G8" s="5"/>
      <c r="H8" s="5"/>
      <c r="I8" s="5">
        <v>5</v>
      </c>
      <c r="J8" s="5" t="s">
        <v>113</v>
      </c>
      <c r="K8" s="5" t="s">
        <v>114</v>
      </c>
      <c r="L8" s="471" t="s">
        <v>134</v>
      </c>
      <c r="M8" s="472"/>
      <c r="N8" s="473"/>
      <c r="O8" s="5" t="s">
        <v>35</v>
      </c>
      <c r="P8" s="5">
        <v>1</v>
      </c>
      <c r="Q8" s="5"/>
      <c r="R8" s="5"/>
      <c r="S8" s="5"/>
    </row>
    <row r="9" spans="1:19" ht="18.75" customHeight="1">
      <c r="A9" s="3" t="s">
        <v>142</v>
      </c>
      <c r="B9" s="3" t="s">
        <v>143</v>
      </c>
      <c r="C9" s="3" t="s">
        <v>141</v>
      </c>
      <c r="D9" s="3" t="s">
        <v>38</v>
      </c>
      <c r="E9" s="12"/>
      <c r="F9" s="12">
        <v>1</v>
      </c>
      <c r="G9" s="12"/>
      <c r="H9" s="12"/>
      <c r="I9" s="12">
        <v>6</v>
      </c>
      <c r="J9" s="12" t="s">
        <v>59</v>
      </c>
      <c r="K9" s="12" t="s">
        <v>60</v>
      </c>
      <c r="L9" s="474" t="s">
        <v>134</v>
      </c>
      <c r="M9" s="475"/>
      <c r="N9" s="476"/>
      <c r="O9" s="3" t="s">
        <v>35</v>
      </c>
      <c r="P9" s="12">
        <v>1</v>
      </c>
      <c r="Q9" s="12"/>
      <c r="R9" s="12"/>
      <c r="S9" s="12"/>
    </row>
    <row r="10" spans="1:19" ht="18.75" customHeight="1">
      <c r="A10" s="5" t="s">
        <v>139</v>
      </c>
      <c r="B10" s="5" t="s">
        <v>140</v>
      </c>
      <c r="C10" s="5" t="s">
        <v>141</v>
      </c>
      <c r="D10" s="5" t="s">
        <v>35</v>
      </c>
      <c r="E10" s="5">
        <v>1</v>
      </c>
      <c r="F10" s="5"/>
      <c r="G10" s="5"/>
      <c r="H10" s="5"/>
      <c r="I10" s="5">
        <v>7</v>
      </c>
      <c r="J10" s="5" t="s">
        <v>61</v>
      </c>
      <c r="K10" s="5" t="s">
        <v>62</v>
      </c>
      <c r="L10" s="471" t="s">
        <v>134</v>
      </c>
      <c r="M10" s="472"/>
      <c r="N10" s="473"/>
      <c r="O10" s="5" t="s">
        <v>35</v>
      </c>
      <c r="P10" s="5">
        <v>1</v>
      </c>
      <c r="Q10" s="5"/>
      <c r="R10" s="5"/>
      <c r="S10" s="5"/>
    </row>
    <row r="11" spans="1:19" ht="18.75" customHeight="1">
      <c r="A11" s="3" t="s">
        <v>160</v>
      </c>
      <c r="B11" s="3" t="s">
        <v>161</v>
      </c>
      <c r="C11" s="3" t="s">
        <v>30</v>
      </c>
      <c r="D11" s="3" t="s">
        <v>38</v>
      </c>
      <c r="E11" s="12"/>
      <c r="F11" s="12">
        <v>1</v>
      </c>
      <c r="G11" s="12"/>
      <c r="H11" s="12"/>
      <c r="I11" s="12">
        <v>8</v>
      </c>
      <c r="J11" s="12" t="s">
        <v>115</v>
      </c>
      <c r="K11" s="12" t="s">
        <v>116</v>
      </c>
      <c r="L11" s="474" t="s">
        <v>134</v>
      </c>
      <c r="M11" s="475"/>
      <c r="N11" s="476"/>
      <c r="O11" s="3" t="s">
        <v>42</v>
      </c>
      <c r="P11" s="12"/>
      <c r="Q11" s="12">
        <v>1</v>
      </c>
      <c r="R11" s="12"/>
      <c r="S11" s="12"/>
    </row>
    <row r="12" spans="1:19" ht="18.75" customHeight="1">
      <c r="A12" s="5" t="s">
        <v>190</v>
      </c>
      <c r="B12" s="5" t="s">
        <v>191</v>
      </c>
      <c r="C12" s="5" t="s">
        <v>192</v>
      </c>
      <c r="D12" s="5" t="s">
        <v>58</v>
      </c>
      <c r="E12" s="5">
        <v>1</v>
      </c>
      <c r="F12" s="5"/>
      <c r="G12" s="5"/>
      <c r="H12" s="5"/>
      <c r="I12" s="5">
        <v>9</v>
      </c>
      <c r="J12" s="5" t="s">
        <v>73</v>
      </c>
      <c r="K12" s="5" t="s">
        <v>74</v>
      </c>
      <c r="L12" s="471" t="s">
        <v>135</v>
      </c>
      <c r="M12" s="472"/>
      <c r="N12" s="473"/>
      <c r="O12" s="5" t="s">
        <v>36</v>
      </c>
      <c r="P12" s="5">
        <v>1</v>
      </c>
      <c r="Q12" s="5"/>
      <c r="R12" s="5"/>
      <c r="S12" s="5"/>
    </row>
    <row r="13" spans="1:19" ht="18.75" customHeight="1">
      <c r="A13" s="3" t="s">
        <v>195</v>
      </c>
      <c r="B13" s="3" t="s">
        <v>196</v>
      </c>
      <c r="C13" s="3" t="s">
        <v>32</v>
      </c>
      <c r="D13" s="3" t="s">
        <v>35</v>
      </c>
      <c r="E13" s="12">
        <v>1</v>
      </c>
      <c r="F13" s="12"/>
      <c r="G13" s="12"/>
      <c r="H13" s="12"/>
      <c r="I13" s="12">
        <v>10</v>
      </c>
      <c r="J13" s="12" t="s">
        <v>63</v>
      </c>
      <c r="K13" s="12" t="s">
        <v>37</v>
      </c>
      <c r="L13" s="474" t="s">
        <v>13</v>
      </c>
      <c r="M13" s="475"/>
      <c r="N13" s="476"/>
      <c r="O13" s="3" t="s">
        <v>35</v>
      </c>
      <c r="P13" s="12">
        <v>1</v>
      </c>
      <c r="Q13" s="12"/>
      <c r="R13" s="12"/>
      <c r="S13" s="12"/>
    </row>
    <row r="14" spans="1:19" ht="18.75" customHeight="1">
      <c r="A14" s="5" t="s">
        <v>197</v>
      </c>
      <c r="B14" s="5" t="s">
        <v>198</v>
      </c>
      <c r="C14" s="5" t="s">
        <v>32</v>
      </c>
      <c r="D14" s="5" t="s">
        <v>42</v>
      </c>
      <c r="E14" s="5"/>
      <c r="F14" s="5">
        <v>1</v>
      </c>
      <c r="G14" s="5"/>
      <c r="H14" s="5"/>
      <c r="I14" s="5">
        <v>11</v>
      </c>
      <c r="J14" s="5" t="s">
        <v>64</v>
      </c>
      <c r="K14" s="5" t="s">
        <v>62</v>
      </c>
      <c r="L14" s="471" t="s">
        <v>13</v>
      </c>
      <c r="M14" s="472"/>
      <c r="N14" s="473"/>
      <c r="O14" s="5" t="s">
        <v>38</v>
      </c>
      <c r="P14" s="5"/>
      <c r="Q14" s="5">
        <v>1</v>
      </c>
      <c r="R14" s="5"/>
      <c r="S14" s="5"/>
    </row>
    <row r="15" spans="1:19" ht="18.75" customHeight="1">
      <c r="A15" s="12" t="s">
        <v>199</v>
      </c>
      <c r="B15" s="12" t="s">
        <v>200</v>
      </c>
      <c r="C15" s="12" t="s">
        <v>32</v>
      </c>
      <c r="D15" s="12" t="s">
        <v>35</v>
      </c>
      <c r="E15" s="12">
        <v>1</v>
      </c>
      <c r="F15" s="12"/>
      <c r="G15" s="12"/>
      <c r="H15" s="12"/>
      <c r="I15" s="12">
        <v>12</v>
      </c>
      <c r="J15" s="37" t="s">
        <v>162</v>
      </c>
      <c r="K15" s="12" t="s">
        <v>163</v>
      </c>
      <c r="L15" s="489" t="s">
        <v>164</v>
      </c>
      <c r="M15" s="490"/>
      <c r="N15" s="491"/>
      <c r="O15" s="12" t="s">
        <v>39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165</v>
      </c>
      <c r="K16" s="5" t="s">
        <v>41</v>
      </c>
      <c r="L16" s="471" t="s">
        <v>164</v>
      </c>
      <c r="M16" s="472"/>
      <c r="N16" s="473"/>
      <c r="O16" s="5" t="s">
        <v>38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166</v>
      </c>
      <c r="K17" s="3" t="s">
        <v>167</v>
      </c>
      <c r="L17" s="489" t="s">
        <v>164</v>
      </c>
      <c r="M17" s="490"/>
      <c r="N17" s="491"/>
      <c r="O17" s="3" t="s">
        <v>36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168</v>
      </c>
      <c r="K18" s="5" t="s">
        <v>169</v>
      </c>
      <c r="L18" s="471" t="s">
        <v>164</v>
      </c>
      <c r="M18" s="472"/>
      <c r="N18" s="473"/>
      <c r="O18" s="5" t="s">
        <v>38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174</v>
      </c>
      <c r="K19" s="3" t="s">
        <v>175</v>
      </c>
      <c r="L19" s="489" t="s">
        <v>176</v>
      </c>
      <c r="M19" s="490"/>
      <c r="N19" s="491"/>
      <c r="O19" s="3" t="s">
        <v>38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177</v>
      </c>
      <c r="K20" s="5" t="s">
        <v>47</v>
      </c>
      <c r="L20" s="471" t="s">
        <v>176</v>
      </c>
      <c r="M20" s="472"/>
      <c r="N20" s="473"/>
      <c r="O20" s="5" t="s">
        <v>38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214</v>
      </c>
      <c r="K21" s="3" t="s">
        <v>215</v>
      </c>
      <c r="L21" s="489" t="s">
        <v>216</v>
      </c>
      <c r="M21" s="490"/>
      <c r="N21" s="491"/>
      <c r="O21" s="3" t="s">
        <v>35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213</v>
      </c>
      <c r="K22" s="5" t="s">
        <v>217</v>
      </c>
      <c r="L22" s="471" t="s">
        <v>216</v>
      </c>
      <c r="M22" s="472"/>
      <c r="N22" s="473"/>
      <c r="O22" s="5" t="s">
        <v>35</v>
      </c>
      <c r="P22" s="5">
        <v>1</v>
      </c>
      <c r="Q22" s="5"/>
      <c r="R22" s="5"/>
      <c r="S22" s="5"/>
    </row>
    <row r="23" spans="1:19" ht="18.75" customHeight="1">
      <c r="A23" s="31" t="s">
        <v>49</v>
      </c>
      <c r="B23" s="31" t="s">
        <v>51</v>
      </c>
      <c r="C23" s="31" t="s">
        <v>136</v>
      </c>
      <c r="D23" s="31" t="s">
        <v>38</v>
      </c>
      <c r="E23" s="31"/>
      <c r="F23" s="31"/>
      <c r="G23" s="31"/>
      <c r="H23" s="31">
        <v>1</v>
      </c>
      <c r="I23" s="3">
        <v>20</v>
      </c>
      <c r="J23" s="31" t="s">
        <v>213</v>
      </c>
      <c r="K23" s="31" t="s">
        <v>218</v>
      </c>
      <c r="L23" s="477" t="s">
        <v>216</v>
      </c>
      <c r="M23" s="478"/>
      <c r="N23" s="479"/>
      <c r="O23" s="31" t="s">
        <v>38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75</v>
      </c>
      <c r="K24" s="19" t="s">
        <v>76</v>
      </c>
      <c r="L24" s="483"/>
      <c r="M24" s="484"/>
      <c r="N24" s="485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83"/>
      <c r="M25" s="484"/>
      <c r="N25" s="485"/>
      <c r="O25" s="19"/>
      <c r="P25" s="19"/>
      <c r="Q25" s="19"/>
      <c r="R25" s="19"/>
      <c r="S25" s="19"/>
    </row>
    <row r="26" spans="1:19" s="33" customFormat="1" ht="22.5" customHeight="1">
      <c r="A26" s="436" t="s">
        <v>138</v>
      </c>
      <c r="B26" s="437"/>
      <c r="C26" s="438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436" t="s">
        <v>138</v>
      </c>
      <c r="K26" s="437"/>
      <c r="L26" s="437"/>
      <c r="M26" s="437"/>
      <c r="N26" s="438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125</v>
      </c>
      <c r="C27" s="486" t="s">
        <v>126</v>
      </c>
      <c r="D27" s="486"/>
      <c r="E27" s="486"/>
      <c r="F27" s="486"/>
      <c r="G27" s="486"/>
      <c r="H27" s="486"/>
      <c r="I27" s="23"/>
      <c r="J27" s="23" t="s">
        <v>15</v>
      </c>
      <c r="K27" s="23" t="s">
        <v>127</v>
      </c>
      <c r="L27" s="486" t="s">
        <v>124</v>
      </c>
      <c r="M27" s="486"/>
      <c r="N27" s="486"/>
      <c r="O27" s="486"/>
      <c r="P27" s="486"/>
      <c r="Q27" s="486"/>
      <c r="R27" s="486">
        <v>2017</v>
      </c>
      <c r="S27" s="486"/>
    </row>
    <row r="28" spans="1:19" s="29" customFormat="1" ht="15.75">
      <c r="A28" s="26" t="s">
        <v>83</v>
      </c>
      <c r="B28" s="30">
        <v>42798</v>
      </c>
      <c r="C28" s="27" t="s">
        <v>128</v>
      </c>
      <c r="D28" s="27" t="s">
        <v>129</v>
      </c>
      <c r="E28" s="480" t="s">
        <v>22</v>
      </c>
      <c r="F28" s="481"/>
      <c r="G28" s="481"/>
      <c r="H28" s="482"/>
      <c r="I28" s="28"/>
      <c r="J28" s="26" t="s">
        <v>83</v>
      </c>
      <c r="K28" s="30">
        <v>42798</v>
      </c>
      <c r="L28" s="480" t="s">
        <v>128</v>
      </c>
      <c r="M28" s="481"/>
      <c r="N28" s="482"/>
      <c r="O28" s="27" t="s">
        <v>130</v>
      </c>
      <c r="P28" s="480" t="s">
        <v>24</v>
      </c>
      <c r="Q28" s="481"/>
      <c r="R28" s="481"/>
      <c r="S28" s="482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460" t="s">
        <v>17</v>
      </c>
      <c r="M29" s="462"/>
      <c r="N29" s="461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54</v>
      </c>
      <c r="B30" s="5" t="s">
        <v>55</v>
      </c>
      <c r="C30" s="5" t="s">
        <v>136</v>
      </c>
      <c r="D30" s="5" t="s">
        <v>35</v>
      </c>
      <c r="E30" s="5">
        <v>1</v>
      </c>
      <c r="F30" s="5"/>
      <c r="G30" s="5"/>
      <c r="H30" s="5"/>
      <c r="I30" s="5">
        <v>1</v>
      </c>
      <c r="J30" s="5" t="s">
        <v>98</v>
      </c>
      <c r="K30" s="5" t="s">
        <v>99</v>
      </c>
      <c r="L30" s="471" t="s">
        <v>133</v>
      </c>
      <c r="M30" s="472"/>
      <c r="N30" s="473"/>
      <c r="O30" s="5" t="s">
        <v>35</v>
      </c>
      <c r="P30" s="5">
        <v>1</v>
      </c>
      <c r="Q30" s="5"/>
      <c r="R30" s="5"/>
      <c r="S30" s="5"/>
    </row>
    <row r="31" spans="1:19" ht="18.75" customHeight="1">
      <c r="A31" s="3" t="s">
        <v>52</v>
      </c>
      <c r="B31" s="3" t="s">
        <v>47</v>
      </c>
      <c r="C31" s="3" t="s">
        <v>136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474" t="s">
        <v>133</v>
      </c>
      <c r="M31" s="475"/>
      <c r="N31" s="476"/>
      <c r="O31" s="3" t="s">
        <v>38</v>
      </c>
      <c r="P31" s="3"/>
      <c r="Q31" s="3">
        <v>1</v>
      </c>
      <c r="R31" s="3"/>
      <c r="S31" s="3"/>
    </row>
    <row r="32" spans="1:19" ht="18.75" customHeight="1">
      <c r="A32" s="5" t="s">
        <v>77</v>
      </c>
      <c r="B32" s="5" t="s">
        <v>119</v>
      </c>
      <c r="C32" s="5" t="s">
        <v>135</v>
      </c>
      <c r="D32" s="5" t="s">
        <v>36</v>
      </c>
      <c r="E32" s="5">
        <v>1</v>
      </c>
      <c r="F32" s="5"/>
      <c r="G32" s="5"/>
      <c r="H32" s="5"/>
      <c r="I32" s="5">
        <v>3</v>
      </c>
      <c r="J32" s="5" t="s">
        <v>107</v>
      </c>
      <c r="K32" s="5" t="s">
        <v>108</v>
      </c>
      <c r="L32" s="471" t="s">
        <v>133</v>
      </c>
      <c r="M32" s="472"/>
      <c r="N32" s="473"/>
      <c r="O32" s="5" t="s">
        <v>36</v>
      </c>
      <c r="P32" s="5">
        <v>1</v>
      </c>
      <c r="Q32" s="5"/>
      <c r="R32" s="5"/>
      <c r="S32" s="5"/>
    </row>
    <row r="33" spans="1:19" ht="18.75" customHeight="1">
      <c r="A33" s="3" t="s">
        <v>75</v>
      </c>
      <c r="B33" s="3" t="s">
        <v>76</v>
      </c>
      <c r="C33" s="3" t="s">
        <v>135</v>
      </c>
      <c r="D33" s="3" t="s">
        <v>38</v>
      </c>
      <c r="E33" s="12"/>
      <c r="F33" s="12">
        <v>1</v>
      </c>
      <c r="G33" s="12"/>
      <c r="H33" s="12"/>
      <c r="I33" s="12">
        <v>4</v>
      </c>
      <c r="J33" s="3" t="s">
        <v>43</v>
      </c>
      <c r="K33" s="3" t="s">
        <v>117</v>
      </c>
      <c r="L33" s="474" t="s">
        <v>134</v>
      </c>
      <c r="M33" s="475"/>
      <c r="N33" s="476"/>
      <c r="O33" s="3" t="s">
        <v>36</v>
      </c>
      <c r="P33" s="12">
        <v>1</v>
      </c>
      <c r="Q33" s="12"/>
      <c r="R33" s="12"/>
      <c r="S33" s="12"/>
    </row>
    <row r="34" spans="1:19" ht="18.75" customHeight="1">
      <c r="A34" s="5" t="s">
        <v>56</v>
      </c>
      <c r="B34" s="5" t="s">
        <v>57</v>
      </c>
      <c r="C34" s="5" t="s">
        <v>13</v>
      </c>
      <c r="D34" s="5" t="s">
        <v>58</v>
      </c>
      <c r="E34" s="5">
        <v>1</v>
      </c>
      <c r="F34" s="5"/>
      <c r="G34" s="5"/>
      <c r="H34" s="5"/>
      <c r="I34" s="5">
        <v>5</v>
      </c>
      <c r="J34" s="5" t="s">
        <v>44</v>
      </c>
      <c r="K34" s="5" t="s">
        <v>45</v>
      </c>
      <c r="L34" s="471" t="s">
        <v>134</v>
      </c>
      <c r="M34" s="472"/>
      <c r="N34" s="473"/>
      <c r="O34" s="5" t="s">
        <v>38</v>
      </c>
      <c r="P34" s="5"/>
      <c r="Q34" s="5">
        <v>1</v>
      </c>
      <c r="R34" s="5"/>
      <c r="S34" s="5"/>
    </row>
    <row r="35" spans="1:19" ht="18.75" customHeight="1">
      <c r="A35" s="13" t="s">
        <v>69</v>
      </c>
      <c r="B35" s="3" t="s">
        <v>70</v>
      </c>
      <c r="C35" s="3" t="s">
        <v>13</v>
      </c>
      <c r="D35" s="3" t="s">
        <v>38</v>
      </c>
      <c r="E35" s="12"/>
      <c r="F35" s="12">
        <v>1</v>
      </c>
      <c r="G35" s="12"/>
      <c r="H35" s="12"/>
      <c r="I35" s="12">
        <v>6</v>
      </c>
      <c r="J35" s="3" t="s">
        <v>118</v>
      </c>
      <c r="K35" s="3" t="s">
        <v>99</v>
      </c>
      <c r="L35" s="474" t="s">
        <v>134</v>
      </c>
      <c r="M35" s="475"/>
      <c r="N35" s="476"/>
      <c r="O35" s="3" t="s">
        <v>35</v>
      </c>
      <c r="P35" s="12">
        <v>1</v>
      </c>
      <c r="Q35" s="12"/>
      <c r="R35" s="12"/>
      <c r="S35" s="12"/>
    </row>
    <row r="36" spans="1:19" ht="18.75" customHeight="1">
      <c r="A36" s="5" t="s">
        <v>219</v>
      </c>
      <c r="B36" s="5" t="s">
        <v>220</v>
      </c>
      <c r="C36" s="5" t="s">
        <v>79</v>
      </c>
      <c r="D36" s="5" t="s">
        <v>39</v>
      </c>
      <c r="E36" s="5">
        <v>1</v>
      </c>
      <c r="F36" s="5"/>
      <c r="G36" s="5"/>
      <c r="H36" s="5"/>
      <c r="I36" s="5">
        <v>7</v>
      </c>
      <c r="J36" s="5" t="s">
        <v>53</v>
      </c>
      <c r="K36" s="5" t="s">
        <v>37</v>
      </c>
      <c r="L36" s="471" t="s">
        <v>136</v>
      </c>
      <c r="M36" s="472"/>
      <c r="N36" s="473"/>
      <c r="O36" s="5" t="s">
        <v>38</v>
      </c>
      <c r="P36" s="5"/>
      <c r="Q36" s="5">
        <v>1</v>
      </c>
      <c r="R36" s="5"/>
      <c r="S36" s="5"/>
    </row>
    <row r="37" spans="1:19" ht="18.75" customHeight="1">
      <c r="A37" s="3" t="s">
        <v>221</v>
      </c>
      <c r="B37" s="3" t="s">
        <v>222</v>
      </c>
      <c r="C37" s="3" t="s">
        <v>79</v>
      </c>
      <c r="D37" s="3" t="s">
        <v>35</v>
      </c>
      <c r="E37" s="12">
        <v>1</v>
      </c>
      <c r="F37" s="12"/>
      <c r="G37" s="12"/>
      <c r="H37" s="12"/>
      <c r="I37" s="12">
        <v>8</v>
      </c>
      <c r="J37" s="3" t="s">
        <v>82</v>
      </c>
      <c r="K37" s="3" t="s">
        <v>78</v>
      </c>
      <c r="L37" s="474" t="s">
        <v>135</v>
      </c>
      <c r="M37" s="475"/>
      <c r="N37" s="476"/>
      <c r="O37" s="3" t="s">
        <v>36</v>
      </c>
      <c r="P37" s="12">
        <v>1</v>
      </c>
      <c r="Q37" s="12"/>
      <c r="R37" s="12"/>
      <c r="S37" s="12"/>
    </row>
    <row r="38" spans="1:19" ht="18.75" customHeight="1">
      <c r="A38" s="5" t="s">
        <v>223</v>
      </c>
      <c r="B38" s="5" t="s">
        <v>224</v>
      </c>
      <c r="C38" s="5" t="s">
        <v>79</v>
      </c>
      <c r="D38" s="5" t="s">
        <v>35</v>
      </c>
      <c r="E38" s="5">
        <v>1</v>
      </c>
      <c r="F38" s="5"/>
      <c r="G38" s="5"/>
      <c r="H38" s="5"/>
      <c r="I38" s="5">
        <v>9</v>
      </c>
      <c r="J38" s="5" t="s">
        <v>67</v>
      </c>
      <c r="K38" s="5" t="s">
        <v>68</v>
      </c>
      <c r="L38" s="471" t="s">
        <v>13</v>
      </c>
      <c r="M38" s="472"/>
      <c r="N38" s="473"/>
      <c r="O38" s="5" t="s">
        <v>39</v>
      </c>
      <c r="P38" s="5">
        <v>1</v>
      </c>
      <c r="Q38" s="5"/>
      <c r="R38" s="5"/>
      <c r="S38" s="5"/>
    </row>
    <row r="39" spans="1:19" ht="18.75" customHeight="1">
      <c r="A39" s="3" t="s">
        <v>225</v>
      </c>
      <c r="B39" s="3" t="s">
        <v>226</v>
      </c>
      <c r="C39" s="3" t="s">
        <v>79</v>
      </c>
      <c r="D39" s="3" t="s">
        <v>36</v>
      </c>
      <c r="E39" s="12">
        <v>1</v>
      </c>
      <c r="F39" s="12"/>
      <c r="G39" s="12"/>
      <c r="H39" s="12"/>
      <c r="I39" s="12">
        <v>10</v>
      </c>
      <c r="J39" s="3" t="s">
        <v>80</v>
      </c>
      <c r="K39" s="3" t="s">
        <v>81</v>
      </c>
      <c r="L39" s="474" t="s">
        <v>13</v>
      </c>
      <c r="M39" s="475"/>
      <c r="N39" s="476"/>
      <c r="O39" s="3" t="s">
        <v>38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144</v>
      </c>
      <c r="K40" s="5" t="s">
        <v>145</v>
      </c>
      <c r="L40" s="471" t="s">
        <v>141</v>
      </c>
      <c r="M40" s="472"/>
      <c r="N40" s="473"/>
      <c r="O40" s="5" t="s">
        <v>36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146</v>
      </c>
      <c r="K41" s="12" t="s">
        <v>147</v>
      </c>
      <c r="L41" s="489" t="s">
        <v>141</v>
      </c>
      <c r="M41" s="490"/>
      <c r="N41" s="491"/>
      <c r="O41" s="12" t="s">
        <v>36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178</v>
      </c>
      <c r="K42" s="5" t="s">
        <v>179</v>
      </c>
      <c r="L42" s="471" t="s">
        <v>176</v>
      </c>
      <c r="M42" s="472"/>
      <c r="N42" s="473"/>
      <c r="O42" s="5" t="s">
        <v>35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180</v>
      </c>
      <c r="K43" s="3" t="s">
        <v>181</v>
      </c>
      <c r="L43" s="474" t="s">
        <v>176</v>
      </c>
      <c r="M43" s="475"/>
      <c r="N43" s="476"/>
      <c r="O43" s="3" t="s">
        <v>38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182</v>
      </c>
      <c r="K44" s="5" t="s">
        <v>183</v>
      </c>
      <c r="L44" s="471" t="s">
        <v>176</v>
      </c>
      <c r="M44" s="472"/>
      <c r="N44" s="473"/>
      <c r="O44" s="5" t="s">
        <v>36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184</v>
      </c>
      <c r="K45" s="3" t="s">
        <v>37</v>
      </c>
      <c r="L45" s="474" t="s">
        <v>176</v>
      </c>
      <c r="M45" s="475"/>
      <c r="N45" s="476"/>
      <c r="O45" s="3" t="s">
        <v>38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185</v>
      </c>
      <c r="K46" s="5" t="s">
        <v>186</v>
      </c>
      <c r="L46" s="471" t="s">
        <v>176</v>
      </c>
      <c r="M46" s="472"/>
      <c r="N46" s="473"/>
      <c r="O46" s="5" t="s">
        <v>35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187</v>
      </c>
      <c r="K47" s="3" t="s">
        <v>188</v>
      </c>
      <c r="L47" s="474" t="s">
        <v>176</v>
      </c>
      <c r="M47" s="475"/>
      <c r="N47" s="476"/>
      <c r="O47" s="3" t="s">
        <v>39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471"/>
      <c r="M48" s="472"/>
      <c r="N48" s="473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474"/>
      <c r="M49" s="475"/>
      <c r="N49" s="476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483"/>
      <c r="M50" s="484"/>
      <c r="N50" s="485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483"/>
      <c r="M51" s="484"/>
      <c r="N51" s="485"/>
      <c r="O51" s="19"/>
      <c r="P51" s="19"/>
      <c r="Q51" s="19"/>
      <c r="R51" s="19"/>
      <c r="S51" s="19"/>
    </row>
    <row r="52" spans="1:19" s="33" customFormat="1" ht="22.5" customHeight="1">
      <c r="A52" s="436" t="s">
        <v>138</v>
      </c>
      <c r="B52" s="437"/>
      <c r="C52" s="438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436" t="s">
        <v>138</v>
      </c>
      <c r="K52" s="437"/>
      <c r="L52" s="437"/>
      <c r="M52" s="437"/>
      <c r="N52" s="438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125</v>
      </c>
      <c r="C53" s="486" t="s">
        <v>126</v>
      </c>
      <c r="D53" s="486"/>
      <c r="E53" s="486"/>
      <c r="F53" s="486"/>
      <c r="G53" s="486"/>
      <c r="H53" s="486"/>
      <c r="I53" s="23"/>
      <c r="J53" s="23" t="s">
        <v>15</v>
      </c>
      <c r="K53" s="23" t="s">
        <v>127</v>
      </c>
      <c r="L53" s="486" t="s">
        <v>124</v>
      </c>
      <c r="M53" s="486"/>
      <c r="N53" s="486"/>
      <c r="O53" s="486"/>
      <c r="P53" s="486"/>
      <c r="Q53" s="486"/>
      <c r="R53" s="486">
        <v>2017</v>
      </c>
      <c r="S53" s="486"/>
    </row>
    <row r="54" spans="1:19" s="29" customFormat="1" ht="15.75">
      <c r="A54" s="26" t="s">
        <v>83</v>
      </c>
      <c r="B54" s="30">
        <v>42798</v>
      </c>
      <c r="C54" s="27" t="s">
        <v>128</v>
      </c>
      <c r="D54" s="27" t="s">
        <v>131</v>
      </c>
      <c r="E54" s="480" t="s">
        <v>26</v>
      </c>
      <c r="F54" s="481"/>
      <c r="G54" s="481"/>
      <c r="H54" s="482"/>
      <c r="I54" s="28"/>
      <c r="J54" s="26" t="s">
        <v>28</v>
      </c>
      <c r="K54" s="30">
        <v>42799</v>
      </c>
      <c r="L54" s="480" t="s">
        <v>128</v>
      </c>
      <c r="M54" s="481"/>
      <c r="N54" s="482"/>
      <c r="O54" s="27" t="s">
        <v>132</v>
      </c>
      <c r="P54" s="480" t="s">
        <v>29</v>
      </c>
      <c r="Q54" s="481"/>
      <c r="R54" s="481"/>
      <c r="S54" s="482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460" t="s">
        <v>17</v>
      </c>
      <c r="M55" s="462"/>
      <c r="N55" s="461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100</v>
      </c>
      <c r="B56" s="5" t="s">
        <v>101</v>
      </c>
      <c r="C56" s="5" t="s">
        <v>133</v>
      </c>
      <c r="D56" s="5" t="s">
        <v>38</v>
      </c>
      <c r="E56" s="5"/>
      <c r="F56" s="5">
        <v>1</v>
      </c>
      <c r="G56" s="5"/>
      <c r="H56" s="5"/>
      <c r="I56" s="5">
        <v>1</v>
      </c>
      <c r="J56" s="5" t="s">
        <v>96</v>
      </c>
      <c r="K56" s="5" t="s">
        <v>97</v>
      </c>
      <c r="L56" s="471" t="s">
        <v>133</v>
      </c>
      <c r="M56" s="472"/>
      <c r="N56" s="473"/>
      <c r="O56" s="5" t="s">
        <v>35</v>
      </c>
      <c r="P56" s="5">
        <v>1</v>
      </c>
      <c r="Q56" s="5"/>
      <c r="R56" s="5"/>
      <c r="S56" s="5"/>
    </row>
    <row r="57" spans="1:19" ht="18.75" customHeight="1">
      <c r="A57" s="3" t="s">
        <v>90</v>
      </c>
      <c r="B57" s="3" t="s">
        <v>91</v>
      </c>
      <c r="C57" s="3" t="s">
        <v>133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474" t="s">
        <v>133</v>
      </c>
      <c r="M57" s="475"/>
      <c r="N57" s="476"/>
      <c r="O57" s="3" t="s">
        <v>38</v>
      </c>
      <c r="P57" s="3"/>
      <c r="Q57" s="3">
        <v>1</v>
      </c>
      <c r="R57" s="3"/>
      <c r="S57" s="3"/>
    </row>
    <row r="58" spans="1:19" ht="18.75" customHeight="1">
      <c r="A58" s="5" t="s">
        <v>109</v>
      </c>
      <c r="B58" s="5" t="s">
        <v>110</v>
      </c>
      <c r="C58" s="5" t="s">
        <v>133</v>
      </c>
      <c r="D58" s="5" t="s">
        <v>36</v>
      </c>
      <c r="E58" s="5">
        <v>1</v>
      </c>
      <c r="F58" s="5"/>
      <c r="G58" s="5"/>
      <c r="H58" s="5"/>
      <c r="I58" s="5">
        <v>3</v>
      </c>
      <c r="J58" s="5" t="s">
        <v>120</v>
      </c>
      <c r="K58" s="5" t="s">
        <v>114</v>
      </c>
      <c r="L58" s="471" t="s">
        <v>13</v>
      </c>
      <c r="M58" s="472"/>
      <c r="N58" s="473"/>
      <c r="O58" s="5" t="s">
        <v>36</v>
      </c>
      <c r="P58" s="5">
        <v>1</v>
      </c>
      <c r="Q58" s="5"/>
      <c r="R58" s="5"/>
      <c r="S58" s="5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2">
        <v>1</v>
      </c>
      <c r="F59" s="12"/>
      <c r="G59" s="12"/>
      <c r="H59" s="12"/>
      <c r="I59" s="12">
        <v>4</v>
      </c>
      <c r="J59" s="3" t="s">
        <v>46</v>
      </c>
      <c r="K59" s="3" t="s">
        <v>47</v>
      </c>
      <c r="L59" s="474" t="s">
        <v>136</v>
      </c>
      <c r="M59" s="475"/>
      <c r="N59" s="476"/>
      <c r="O59" s="3" t="s">
        <v>35</v>
      </c>
      <c r="P59" s="12">
        <v>1</v>
      </c>
      <c r="Q59" s="12"/>
      <c r="R59" s="12"/>
      <c r="S59" s="12"/>
    </row>
    <row r="60" spans="1:19" ht="18.75" customHeight="1">
      <c r="A60" s="5" t="s">
        <v>148</v>
      </c>
      <c r="B60" s="5" t="s">
        <v>149</v>
      </c>
      <c r="C60" s="5" t="s">
        <v>141</v>
      </c>
      <c r="D60" s="5" t="s">
        <v>36</v>
      </c>
      <c r="E60" s="5">
        <v>1</v>
      </c>
      <c r="F60" s="5"/>
      <c r="G60" s="5"/>
      <c r="H60" s="5"/>
      <c r="I60" s="5">
        <v>5</v>
      </c>
      <c r="J60" s="5" t="s">
        <v>48</v>
      </c>
      <c r="K60" s="5" t="s">
        <v>47</v>
      </c>
      <c r="L60" s="471" t="s">
        <v>136</v>
      </c>
      <c r="M60" s="472"/>
      <c r="N60" s="473"/>
      <c r="O60" s="5" t="s">
        <v>35</v>
      </c>
      <c r="P60" s="5">
        <v>1</v>
      </c>
      <c r="Q60" s="5"/>
      <c r="R60" s="5"/>
      <c r="S60" s="5"/>
    </row>
    <row r="61" spans="1:19" ht="18.75" customHeight="1">
      <c r="A61" s="3" t="s">
        <v>193</v>
      </c>
      <c r="B61" s="3" t="s">
        <v>194</v>
      </c>
      <c r="C61" s="3" t="s">
        <v>192</v>
      </c>
      <c r="D61" s="3" t="s">
        <v>35</v>
      </c>
      <c r="E61" s="12">
        <v>1</v>
      </c>
      <c r="F61" s="12"/>
      <c r="G61" s="12"/>
      <c r="H61" s="12"/>
      <c r="I61" s="12">
        <v>6</v>
      </c>
      <c r="J61" s="3" t="s">
        <v>150</v>
      </c>
      <c r="K61" s="3" t="s">
        <v>147</v>
      </c>
      <c r="L61" s="474" t="s">
        <v>141</v>
      </c>
      <c r="M61" s="475"/>
      <c r="N61" s="476"/>
      <c r="O61" s="3" t="s">
        <v>36</v>
      </c>
      <c r="P61" s="3">
        <v>1</v>
      </c>
      <c r="Q61" s="3"/>
      <c r="R61" s="3"/>
      <c r="S61" s="3"/>
    </row>
    <row r="62" spans="1:19" ht="18.75" customHeight="1">
      <c r="A62" s="5" t="s">
        <v>201</v>
      </c>
      <c r="B62" s="5" t="s">
        <v>45</v>
      </c>
      <c r="C62" s="5" t="s">
        <v>32</v>
      </c>
      <c r="D62" s="5" t="s">
        <v>35</v>
      </c>
      <c r="E62" s="5">
        <v>1</v>
      </c>
      <c r="F62" s="5"/>
      <c r="G62" s="5"/>
      <c r="H62" s="5"/>
      <c r="I62" s="5">
        <v>7</v>
      </c>
      <c r="J62" s="5" t="s">
        <v>170</v>
      </c>
      <c r="K62" s="5" t="s">
        <v>171</v>
      </c>
      <c r="L62" s="471" t="s">
        <v>164</v>
      </c>
      <c r="M62" s="472"/>
      <c r="N62" s="473"/>
      <c r="O62" s="5" t="s">
        <v>38</v>
      </c>
      <c r="P62" s="5"/>
      <c r="Q62" s="5">
        <v>1</v>
      </c>
      <c r="R62" s="5"/>
      <c r="S62" s="5"/>
    </row>
    <row r="63" spans="1:19" ht="18.75" customHeight="1">
      <c r="A63" s="3" t="s">
        <v>202</v>
      </c>
      <c r="B63" s="3" t="s">
        <v>203</v>
      </c>
      <c r="C63" s="3" t="s">
        <v>32</v>
      </c>
      <c r="D63" s="3" t="s">
        <v>38</v>
      </c>
      <c r="E63" s="12"/>
      <c r="F63" s="12">
        <v>1</v>
      </c>
      <c r="G63" s="12"/>
      <c r="H63" s="12"/>
      <c r="I63" s="12">
        <v>8</v>
      </c>
      <c r="J63" s="3" t="s">
        <v>172</v>
      </c>
      <c r="K63" s="3" t="s">
        <v>173</v>
      </c>
      <c r="L63" s="474" t="s">
        <v>164</v>
      </c>
      <c r="M63" s="475"/>
      <c r="N63" s="476"/>
      <c r="O63" s="3" t="s">
        <v>38</v>
      </c>
      <c r="P63" s="12"/>
      <c r="Q63" s="12">
        <v>1</v>
      </c>
      <c r="R63" s="12"/>
      <c r="S63" s="12"/>
    </row>
    <row r="64" spans="1:19" ht="18.75" customHeight="1">
      <c r="A64" s="5" t="s">
        <v>204</v>
      </c>
      <c r="B64" s="5" t="s">
        <v>40</v>
      </c>
      <c r="C64" s="5" t="s">
        <v>32</v>
      </c>
      <c r="D64" s="5" t="s">
        <v>35</v>
      </c>
      <c r="E64" s="5">
        <v>1</v>
      </c>
      <c r="F64" s="5"/>
      <c r="G64" s="5"/>
      <c r="H64" s="5"/>
      <c r="I64" s="5">
        <v>9</v>
      </c>
      <c r="J64" s="5" t="s">
        <v>160</v>
      </c>
      <c r="K64" s="5" t="s">
        <v>207</v>
      </c>
      <c r="L64" s="471" t="s">
        <v>32</v>
      </c>
      <c r="M64" s="472"/>
      <c r="N64" s="473"/>
      <c r="O64" s="5" t="s">
        <v>38</v>
      </c>
      <c r="P64" s="5"/>
      <c r="Q64" s="5">
        <v>1</v>
      </c>
      <c r="R64" s="5"/>
      <c r="S64" s="5"/>
    </row>
    <row r="65" spans="1:19" ht="18.75" customHeight="1">
      <c r="A65" s="3" t="s">
        <v>205</v>
      </c>
      <c r="B65" s="3" t="s">
        <v>206</v>
      </c>
      <c r="C65" s="3" t="s">
        <v>32</v>
      </c>
      <c r="D65" s="3" t="s">
        <v>36</v>
      </c>
      <c r="E65" s="12">
        <v>1</v>
      </c>
      <c r="F65" s="12"/>
      <c r="G65" s="12"/>
      <c r="H65" s="12"/>
      <c r="I65" s="12">
        <v>10</v>
      </c>
      <c r="J65" s="3" t="s">
        <v>160</v>
      </c>
      <c r="K65" s="3" t="s">
        <v>208</v>
      </c>
      <c r="L65" s="474" t="s">
        <v>32</v>
      </c>
      <c r="M65" s="475"/>
      <c r="N65" s="476"/>
      <c r="O65" s="3" t="s">
        <v>58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209</v>
      </c>
      <c r="K66" s="5" t="s">
        <v>210</v>
      </c>
      <c r="L66" s="471" t="s">
        <v>32</v>
      </c>
      <c r="M66" s="472"/>
      <c r="N66" s="473"/>
      <c r="O66" s="5" t="s">
        <v>38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211</v>
      </c>
      <c r="K67" s="12" t="s">
        <v>60</v>
      </c>
      <c r="L67" s="474" t="s">
        <v>32</v>
      </c>
      <c r="M67" s="475"/>
      <c r="N67" s="476"/>
      <c r="O67" s="12" t="s">
        <v>38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160</v>
      </c>
      <c r="K68" s="5" t="s">
        <v>212</v>
      </c>
      <c r="L68" s="471" t="s">
        <v>32</v>
      </c>
      <c r="M68" s="472"/>
      <c r="N68" s="473"/>
      <c r="O68" s="5" t="s">
        <v>58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474"/>
      <c r="M69" s="475"/>
      <c r="N69" s="476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471"/>
      <c r="M70" s="472"/>
      <c r="N70" s="473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474"/>
      <c r="M71" s="475"/>
      <c r="N71" s="476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471"/>
      <c r="M72" s="472"/>
      <c r="N72" s="473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474"/>
      <c r="M73" s="475"/>
      <c r="N73" s="476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219</v>
      </c>
      <c r="K74" s="31" t="s">
        <v>208</v>
      </c>
      <c r="L74" s="477" t="s">
        <v>34</v>
      </c>
      <c r="M74" s="478"/>
      <c r="N74" s="479"/>
      <c r="O74" s="31" t="s">
        <v>42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94</v>
      </c>
      <c r="K75" s="31" t="s">
        <v>95</v>
      </c>
      <c r="L75" s="477" t="s">
        <v>133</v>
      </c>
      <c r="M75" s="478"/>
      <c r="N75" s="479"/>
      <c r="O75" s="31" t="s">
        <v>38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483"/>
      <c r="M76" s="484"/>
      <c r="N76" s="485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483"/>
      <c r="M77" s="484"/>
      <c r="N77" s="485"/>
      <c r="O77" s="19"/>
      <c r="P77" s="19"/>
      <c r="Q77" s="19"/>
      <c r="R77" s="19"/>
      <c r="S77" s="19"/>
    </row>
    <row r="78" spans="1:19" s="33" customFormat="1" ht="22.5" customHeight="1">
      <c r="A78" s="436" t="s">
        <v>138</v>
      </c>
      <c r="B78" s="437"/>
      <c r="C78" s="438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436" t="s">
        <v>138</v>
      </c>
      <c r="K78" s="437"/>
      <c r="L78" s="437"/>
      <c r="M78" s="437"/>
      <c r="N78" s="438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470" t="s">
        <v>138</v>
      </c>
      <c r="L79" s="470"/>
      <c r="M79" s="470"/>
      <c r="N79" s="470"/>
      <c r="O79" s="470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470"/>
      <c r="L80" s="470"/>
      <c r="M80" s="470"/>
      <c r="N80" s="470"/>
      <c r="O80" s="470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470"/>
      <c r="L81" s="470"/>
      <c r="M81" s="470"/>
      <c r="N81" s="470"/>
      <c r="O81" s="470"/>
      <c r="P81" s="436">
        <f>SUM(P80:Q80)</f>
        <v>82</v>
      </c>
      <c r="Q81" s="438"/>
      <c r="R81" s="436">
        <f>SUM(R80:S80)</f>
        <v>4</v>
      </c>
      <c r="S81" s="438"/>
    </row>
    <row r="82" spans="11:19" ht="18.75" customHeight="1">
      <c r="K82" s="470"/>
      <c r="L82" s="470"/>
      <c r="M82" s="470"/>
      <c r="N82" s="470"/>
      <c r="O82" s="470"/>
      <c r="P82" s="436">
        <f>SUM(P81:S81)</f>
        <v>86</v>
      </c>
      <c r="Q82" s="437"/>
      <c r="R82" s="437"/>
      <c r="S82" s="438"/>
    </row>
    <row r="83" spans="11:19" ht="38.25">
      <c r="K83" s="469"/>
      <c r="L83" s="469"/>
      <c r="M83" s="24" t="s">
        <v>58</v>
      </c>
      <c r="N83" s="24" t="s">
        <v>36</v>
      </c>
      <c r="O83" s="24" t="s">
        <v>39</v>
      </c>
      <c r="P83" s="24" t="s">
        <v>35</v>
      </c>
      <c r="Q83" s="24" t="s">
        <v>42</v>
      </c>
      <c r="R83" s="24" t="s">
        <v>38</v>
      </c>
      <c r="S83" s="35" t="s">
        <v>137</v>
      </c>
    </row>
    <row r="84" spans="11:19" ht="15.75">
      <c r="K84" s="469" t="s">
        <v>151</v>
      </c>
      <c r="L84" s="469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469" t="s">
        <v>79</v>
      </c>
      <c r="L85" s="469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469" t="s">
        <v>152</v>
      </c>
      <c r="L86" s="469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469" t="s">
        <v>153</v>
      </c>
      <c r="L87" s="469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469" t="s">
        <v>141</v>
      </c>
      <c r="L88" s="469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469" t="s">
        <v>154</v>
      </c>
      <c r="L89" s="469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469" t="s">
        <v>159</v>
      </c>
      <c r="L90" s="469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469" t="s">
        <v>33</v>
      </c>
      <c r="L91" s="469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469" t="s">
        <v>155</v>
      </c>
      <c r="L92" s="469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469" t="s">
        <v>31</v>
      </c>
      <c r="L93" s="469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469" t="s">
        <v>158</v>
      </c>
      <c r="L94" s="469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469" t="s">
        <v>156</v>
      </c>
      <c r="L95" s="469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469" t="s">
        <v>157</v>
      </c>
      <c r="L96" s="469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469"/>
      <c r="L97" s="469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469"/>
      <c r="L98" s="469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488" t="s">
        <v>137</v>
      </c>
      <c r="L99" s="488"/>
      <c r="M99" s="34">
        <f aca="true" t="shared" si="1" ref="M99:S99">SUM(M84:M98)</f>
        <v>6</v>
      </c>
      <c r="N99" s="34">
        <f t="shared" si="1"/>
        <v>18</v>
      </c>
      <c r="O99" s="34">
        <f t="shared" si="1"/>
        <v>4</v>
      </c>
      <c r="P99" s="34">
        <f t="shared" si="1"/>
        <v>26</v>
      </c>
      <c r="Q99" s="34">
        <f t="shared" si="1"/>
        <v>4</v>
      </c>
      <c r="R99" s="34">
        <f t="shared" si="1"/>
        <v>29</v>
      </c>
      <c r="S99" s="34">
        <f t="shared" si="1"/>
        <v>87</v>
      </c>
    </row>
    <row r="100" spans="11:12" ht="15">
      <c r="K100" s="487"/>
      <c r="L100" s="487"/>
    </row>
    <row r="101" spans="11:12" ht="15">
      <c r="K101" s="487"/>
      <c r="L101" s="487"/>
    </row>
    <row r="102" spans="11:12" ht="15">
      <c r="K102" s="487"/>
      <c r="L102" s="487"/>
    </row>
    <row r="103" spans="11:12" ht="15">
      <c r="K103" s="487"/>
      <c r="L103" s="487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L47:N47"/>
    <mergeCell ref="L48:N48"/>
    <mergeCell ref="L39:N39"/>
    <mergeCell ref="L40:N40"/>
    <mergeCell ref="L41:N41"/>
    <mergeCell ref="L42:N42"/>
    <mergeCell ref="L43:N43"/>
    <mergeCell ref="L36:N36"/>
    <mergeCell ref="L37:N37"/>
    <mergeCell ref="L38:N38"/>
    <mergeCell ref="L44:N44"/>
    <mergeCell ref="L45:N45"/>
    <mergeCell ref="L46:N46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R1:S1"/>
    <mergeCell ref="L1:Q1"/>
    <mergeCell ref="E2:H2"/>
    <mergeCell ref="P2:S2"/>
    <mergeCell ref="C27:H27"/>
    <mergeCell ref="L27:Q27"/>
    <mergeCell ref="R27:S27"/>
    <mergeCell ref="L16:N16"/>
    <mergeCell ref="L7:N7"/>
    <mergeCell ref="L8:N8"/>
    <mergeCell ref="K93:L93"/>
    <mergeCell ref="K84:L84"/>
    <mergeCell ref="K85:L85"/>
    <mergeCell ref="K86:L86"/>
    <mergeCell ref="K87:L87"/>
    <mergeCell ref="C1:H1"/>
    <mergeCell ref="E28:H28"/>
    <mergeCell ref="L9:N9"/>
    <mergeCell ref="L10:N10"/>
    <mergeCell ref="L35:N35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L59:N59"/>
    <mergeCell ref="L49:N49"/>
    <mergeCell ref="L50:N50"/>
    <mergeCell ref="L51:N51"/>
    <mergeCell ref="K101:L101"/>
    <mergeCell ref="K102:L102"/>
    <mergeCell ref="K89:L89"/>
    <mergeCell ref="K90:L90"/>
    <mergeCell ref="K91:L91"/>
    <mergeCell ref="K92:L92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5:N65"/>
    <mergeCell ref="L66:N66"/>
    <mergeCell ref="L67:N67"/>
    <mergeCell ref="L68:N68"/>
    <mergeCell ref="L69:N69"/>
    <mergeCell ref="P81:Q81"/>
    <mergeCell ref="R81:S81"/>
    <mergeCell ref="J78:N78"/>
    <mergeCell ref="K79:O82"/>
    <mergeCell ref="L70:N70"/>
    <mergeCell ref="L71:N71"/>
    <mergeCell ref="L72:N72"/>
    <mergeCell ref="L73:N73"/>
    <mergeCell ref="L74:N74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A42" sqref="A42:D42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7109375" style="0" customWidth="1"/>
    <col min="6" max="17" width="5.7109375" style="0" customWidth="1"/>
    <col min="18" max="18" width="12.8515625" style="0" customWidth="1"/>
  </cols>
  <sheetData>
    <row r="1" spans="1:18" ht="30" customHeight="1">
      <c r="A1" s="372"/>
      <c r="B1" s="375" t="s">
        <v>439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7"/>
    </row>
    <row r="2" spans="1:18" ht="30" customHeight="1">
      <c r="A2" s="373"/>
      <c r="B2" s="505" t="s">
        <v>485</v>
      </c>
      <c r="C2" s="505"/>
      <c r="D2" s="505"/>
      <c r="E2" s="505"/>
      <c r="F2" s="505"/>
      <c r="G2" s="505"/>
      <c r="H2" s="48"/>
      <c r="I2" s="48">
        <v>7</v>
      </c>
      <c r="J2" s="48">
        <v>8</v>
      </c>
      <c r="K2" s="504" t="s">
        <v>233</v>
      </c>
      <c r="L2" s="504"/>
      <c r="M2" s="504"/>
      <c r="N2" s="504"/>
      <c r="O2" s="504"/>
      <c r="P2" s="504"/>
      <c r="Q2" s="504"/>
      <c r="R2" s="48">
        <v>2023</v>
      </c>
    </row>
    <row r="3" spans="1:18" ht="30" customHeight="1">
      <c r="A3" s="374"/>
      <c r="B3" s="506" t="s">
        <v>235</v>
      </c>
      <c r="C3" s="506"/>
      <c r="D3" s="506"/>
      <c r="E3" s="506"/>
      <c r="F3" s="506"/>
      <c r="G3" s="506"/>
      <c r="H3" s="224">
        <v>1</v>
      </c>
      <c r="I3" s="503" t="s">
        <v>506</v>
      </c>
      <c r="J3" s="392"/>
      <c r="K3" s="504" t="s">
        <v>121</v>
      </c>
      <c r="L3" s="504"/>
      <c r="M3" s="504"/>
      <c r="N3" s="504"/>
      <c r="O3" s="504"/>
      <c r="P3" s="504"/>
      <c r="Q3" s="504"/>
      <c r="R3" s="504"/>
    </row>
    <row r="4" spans="1:18" ht="18">
      <c r="A4" s="384" t="s">
        <v>33</v>
      </c>
      <c r="B4" s="385"/>
      <c r="C4" s="385"/>
      <c r="D4" s="385"/>
      <c r="E4" s="257" t="s">
        <v>402</v>
      </c>
      <c r="F4" s="257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54"/>
    </row>
    <row r="5" spans="1:18" ht="15" customHeight="1">
      <c r="A5" s="352" t="s">
        <v>0</v>
      </c>
      <c r="B5" s="352" t="s">
        <v>1</v>
      </c>
      <c r="C5" s="353" t="s">
        <v>228</v>
      </c>
      <c r="D5" s="354" t="s">
        <v>237</v>
      </c>
      <c r="E5" s="354" t="s">
        <v>239</v>
      </c>
      <c r="F5" s="356" t="s">
        <v>240</v>
      </c>
      <c r="G5" s="492"/>
      <c r="H5" s="493" t="s">
        <v>241</v>
      </c>
      <c r="I5" s="494"/>
      <c r="J5" s="494"/>
      <c r="K5" s="494"/>
      <c r="L5" s="494"/>
      <c r="M5" s="494"/>
      <c r="N5" s="494"/>
      <c r="O5" s="495"/>
      <c r="P5" s="496" t="s">
        <v>242</v>
      </c>
      <c r="Q5" s="496"/>
      <c r="R5" s="352" t="s">
        <v>243</v>
      </c>
    </row>
    <row r="6" spans="1:18" ht="32.25">
      <c r="A6" s="352"/>
      <c r="B6" s="352"/>
      <c r="C6" s="353"/>
      <c r="D6" s="354"/>
      <c r="E6" s="354"/>
      <c r="F6" s="320" t="s">
        <v>350</v>
      </c>
      <c r="G6" s="229" t="s">
        <v>351</v>
      </c>
      <c r="H6" s="227" t="s">
        <v>352</v>
      </c>
      <c r="I6" s="229" t="s">
        <v>525</v>
      </c>
      <c r="J6" s="227" t="s">
        <v>354</v>
      </c>
      <c r="K6" s="226" t="s">
        <v>526</v>
      </c>
      <c r="L6" s="227" t="s">
        <v>534</v>
      </c>
      <c r="M6" s="229" t="s">
        <v>527</v>
      </c>
      <c r="N6" s="227" t="s">
        <v>529</v>
      </c>
      <c r="O6" s="229" t="s">
        <v>530</v>
      </c>
      <c r="P6" s="228" t="s">
        <v>531</v>
      </c>
      <c r="Q6" s="229" t="s">
        <v>525</v>
      </c>
      <c r="R6" s="352"/>
    </row>
    <row r="7" spans="1:18" ht="18">
      <c r="A7" s="78"/>
      <c r="B7" s="67"/>
      <c r="C7" s="79"/>
      <c r="D7" s="67"/>
      <c r="E7" s="67"/>
      <c r="F7" s="240"/>
      <c r="G7" s="168"/>
      <c r="H7" s="160"/>
      <c r="I7" s="168"/>
      <c r="J7" s="160"/>
      <c r="K7" s="96"/>
      <c r="L7" s="160"/>
      <c r="M7" s="168"/>
      <c r="N7" s="160"/>
      <c r="O7" s="168"/>
      <c r="P7" s="163"/>
      <c r="Q7" s="162"/>
      <c r="R7" s="91"/>
    </row>
    <row r="8" spans="1:18" ht="18">
      <c r="A8" s="78"/>
      <c r="B8" s="67"/>
      <c r="C8" s="79"/>
      <c r="D8" s="67"/>
      <c r="E8" s="67"/>
      <c r="F8" s="240"/>
      <c r="G8" s="168"/>
      <c r="H8" s="160"/>
      <c r="I8" s="168"/>
      <c r="J8" s="160"/>
      <c r="K8" s="96"/>
      <c r="L8" s="165"/>
      <c r="M8" s="208"/>
      <c r="N8" s="165"/>
      <c r="O8" s="208"/>
      <c r="P8" s="166"/>
      <c r="Q8" s="162"/>
      <c r="R8" s="91"/>
    </row>
    <row r="9" spans="1:18" ht="18">
      <c r="A9" s="362" t="s">
        <v>406</v>
      </c>
      <c r="B9" s="363"/>
      <c r="C9" s="396"/>
      <c r="D9" s="397"/>
      <c r="E9" s="398"/>
      <c r="F9" s="167">
        <f aca="true" t="shared" si="0" ref="F9:Q9">SUM(F7:F8)</f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>SUM(G9:Q9)</f>
        <v>0</v>
      </c>
    </row>
    <row r="10" spans="1:18" ht="18">
      <c r="A10" s="358" t="s">
        <v>155</v>
      </c>
      <c r="B10" s="359"/>
      <c r="C10" s="359"/>
      <c r="D10" s="359"/>
      <c r="E10" s="256" t="s">
        <v>394</v>
      </c>
      <c r="F10" s="256"/>
      <c r="G10" s="258"/>
      <c r="H10" s="258"/>
      <c r="I10" s="258"/>
      <c r="J10" s="258"/>
      <c r="K10" s="258"/>
      <c r="L10" s="258"/>
      <c r="M10" s="258"/>
      <c r="N10" s="258"/>
      <c r="O10" s="258"/>
      <c r="P10" s="249"/>
      <c r="Q10" s="249"/>
      <c r="R10" s="248"/>
    </row>
    <row r="11" spans="1:18" ht="15" customHeight="1">
      <c r="A11" s="352" t="s">
        <v>0</v>
      </c>
      <c r="B11" s="352" t="s">
        <v>1</v>
      </c>
      <c r="C11" s="353" t="s">
        <v>228</v>
      </c>
      <c r="D11" s="354" t="s">
        <v>237</v>
      </c>
      <c r="E11" s="354" t="s">
        <v>239</v>
      </c>
      <c r="F11" s="356" t="s">
        <v>240</v>
      </c>
      <c r="G11" s="492"/>
      <c r="H11" s="493" t="s">
        <v>241</v>
      </c>
      <c r="I11" s="494"/>
      <c r="J11" s="494"/>
      <c r="K11" s="494"/>
      <c r="L11" s="494"/>
      <c r="M11" s="494"/>
      <c r="N11" s="494"/>
      <c r="O11" s="495"/>
      <c r="P11" s="496" t="s">
        <v>242</v>
      </c>
      <c r="Q11" s="496"/>
      <c r="R11" s="352" t="s">
        <v>243</v>
      </c>
    </row>
    <row r="12" spans="1:18" ht="32.25">
      <c r="A12" s="352"/>
      <c r="B12" s="352"/>
      <c r="C12" s="353"/>
      <c r="D12" s="354"/>
      <c r="E12" s="354"/>
      <c r="F12" s="320" t="s">
        <v>350</v>
      </c>
      <c r="G12" s="229" t="s">
        <v>351</v>
      </c>
      <c r="H12" s="227" t="s">
        <v>352</v>
      </c>
      <c r="I12" s="229" t="s">
        <v>525</v>
      </c>
      <c r="J12" s="227" t="s">
        <v>354</v>
      </c>
      <c r="K12" s="226" t="s">
        <v>526</v>
      </c>
      <c r="L12" s="227" t="s">
        <v>534</v>
      </c>
      <c r="M12" s="229" t="s">
        <v>527</v>
      </c>
      <c r="N12" s="227" t="s">
        <v>529</v>
      </c>
      <c r="O12" s="229" t="s">
        <v>530</v>
      </c>
      <c r="P12" s="228" t="s">
        <v>531</v>
      </c>
      <c r="Q12" s="229" t="s">
        <v>525</v>
      </c>
      <c r="R12" s="352"/>
    </row>
    <row r="13" spans="1:18" ht="18">
      <c r="A13" s="55"/>
      <c r="B13" s="55"/>
      <c r="C13" s="66"/>
      <c r="D13" s="55"/>
      <c r="E13" s="173"/>
      <c r="F13" s="173"/>
      <c r="G13" s="171"/>
      <c r="H13" s="170"/>
      <c r="I13" s="171"/>
      <c r="J13" s="170"/>
      <c r="K13" s="171"/>
      <c r="L13" s="170"/>
      <c r="M13" s="171"/>
      <c r="N13" s="170"/>
      <c r="O13" s="171"/>
      <c r="P13" s="172"/>
      <c r="Q13" s="171"/>
      <c r="R13" s="174"/>
    </row>
    <row r="14" spans="1:18" ht="18">
      <c r="A14" s="65"/>
      <c r="B14" s="55"/>
      <c r="C14" s="66"/>
      <c r="D14" s="55"/>
      <c r="E14" s="173"/>
      <c r="F14" s="173"/>
      <c r="G14" s="171"/>
      <c r="H14" s="170"/>
      <c r="I14" s="171"/>
      <c r="J14" s="170"/>
      <c r="K14" s="171"/>
      <c r="L14" s="170"/>
      <c r="M14" s="171"/>
      <c r="N14" s="170"/>
      <c r="O14" s="171"/>
      <c r="P14" s="172"/>
      <c r="Q14" s="171"/>
      <c r="R14" s="157"/>
    </row>
    <row r="15" spans="1:18" ht="18">
      <c r="A15" s="362" t="s">
        <v>406</v>
      </c>
      <c r="B15" s="363"/>
      <c r="C15" s="393"/>
      <c r="D15" s="394"/>
      <c r="E15" s="395"/>
      <c r="F15" s="176">
        <f aca="true" t="shared" si="1" ref="F15:O15">SUM(F13:F14)</f>
        <v>0</v>
      </c>
      <c r="G15" s="176">
        <f t="shared" si="1"/>
        <v>0</v>
      </c>
      <c r="H15" s="176">
        <f t="shared" si="1"/>
        <v>0</v>
      </c>
      <c r="I15" s="176">
        <f t="shared" si="1"/>
        <v>0</v>
      </c>
      <c r="J15" s="176">
        <f t="shared" si="1"/>
        <v>0</v>
      </c>
      <c r="K15" s="176">
        <f t="shared" si="1"/>
        <v>0</v>
      </c>
      <c r="L15" s="176">
        <f t="shared" si="1"/>
        <v>0</v>
      </c>
      <c r="M15" s="176">
        <f t="shared" si="1"/>
        <v>0</v>
      </c>
      <c r="N15" s="176">
        <f t="shared" si="1"/>
        <v>0</v>
      </c>
      <c r="O15" s="176">
        <f t="shared" si="1"/>
        <v>0</v>
      </c>
      <c r="P15" s="176">
        <f>SUM(P13:P14)</f>
        <v>0</v>
      </c>
      <c r="Q15" s="176">
        <f>SUM(Q13:Q14)</f>
        <v>0</v>
      </c>
      <c r="R15" s="176">
        <f>SUM(G15:Q15)</f>
        <v>0</v>
      </c>
    </row>
    <row r="16" spans="1:18" ht="18">
      <c r="A16" s="358" t="s">
        <v>151</v>
      </c>
      <c r="B16" s="359"/>
      <c r="C16" s="359"/>
      <c r="D16" s="359"/>
      <c r="E16" s="256" t="s">
        <v>518</v>
      </c>
      <c r="F16" s="256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</row>
    <row r="17" spans="1:18" ht="15" customHeight="1">
      <c r="A17" s="352" t="s">
        <v>0</v>
      </c>
      <c r="B17" s="352" t="s">
        <v>1</v>
      </c>
      <c r="C17" s="353" t="s">
        <v>228</v>
      </c>
      <c r="D17" s="354" t="s">
        <v>237</v>
      </c>
      <c r="E17" s="354" t="s">
        <v>239</v>
      </c>
      <c r="F17" s="356" t="s">
        <v>240</v>
      </c>
      <c r="G17" s="492"/>
      <c r="H17" s="493" t="s">
        <v>241</v>
      </c>
      <c r="I17" s="494"/>
      <c r="J17" s="494"/>
      <c r="K17" s="494"/>
      <c r="L17" s="494"/>
      <c r="M17" s="494"/>
      <c r="N17" s="494"/>
      <c r="O17" s="495"/>
      <c r="P17" s="496" t="s">
        <v>242</v>
      </c>
      <c r="Q17" s="496"/>
      <c r="R17" s="352" t="s">
        <v>243</v>
      </c>
    </row>
    <row r="18" spans="1:18" ht="32.25">
      <c r="A18" s="352"/>
      <c r="B18" s="352"/>
      <c r="C18" s="353"/>
      <c r="D18" s="354"/>
      <c r="E18" s="354"/>
      <c r="F18" s="320" t="s">
        <v>350</v>
      </c>
      <c r="G18" s="229" t="s">
        <v>351</v>
      </c>
      <c r="H18" s="227" t="s">
        <v>352</v>
      </c>
      <c r="I18" s="229" t="s">
        <v>525</v>
      </c>
      <c r="J18" s="227" t="s">
        <v>354</v>
      </c>
      <c r="K18" s="226" t="s">
        <v>526</v>
      </c>
      <c r="L18" s="227" t="s">
        <v>534</v>
      </c>
      <c r="M18" s="229" t="s">
        <v>527</v>
      </c>
      <c r="N18" s="227" t="s">
        <v>529</v>
      </c>
      <c r="O18" s="229" t="s">
        <v>530</v>
      </c>
      <c r="P18" s="228" t="s">
        <v>531</v>
      </c>
      <c r="Q18" s="229" t="s">
        <v>525</v>
      </c>
      <c r="R18" s="352"/>
    </row>
    <row r="19" spans="1:18" s="310" customFormat="1" ht="18">
      <c r="A19" s="215" t="s">
        <v>101</v>
      </c>
      <c r="B19" s="216" t="s">
        <v>519</v>
      </c>
      <c r="C19" s="217" t="s">
        <v>518</v>
      </c>
      <c r="D19" s="218" t="s">
        <v>520</v>
      </c>
      <c r="E19" s="216" t="s">
        <v>417</v>
      </c>
      <c r="F19" s="324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310" customFormat="1" ht="18">
      <c r="A20" s="311"/>
      <c r="B20" s="311"/>
      <c r="C20" s="311"/>
      <c r="D20" s="311"/>
      <c r="E20" s="309"/>
      <c r="F20" s="309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 ht="18">
      <c r="A21" s="362" t="s">
        <v>406</v>
      </c>
      <c r="B21" s="363"/>
      <c r="C21" s="349"/>
      <c r="D21" s="350"/>
      <c r="E21" s="351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18" ht="18">
      <c r="A22" s="386" t="s">
        <v>410</v>
      </c>
      <c r="B22" s="386"/>
      <c r="C22" s="386"/>
      <c r="D22" s="386"/>
      <c r="E22" s="257" t="s">
        <v>411</v>
      </c>
      <c r="F22" s="257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</row>
    <row r="23" spans="1:18" ht="15" customHeight="1">
      <c r="A23" s="352" t="s">
        <v>0</v>
      </c>
      <c r="B23" s="352" t="s">
        <v>1</v>
      </c>
      <c r="C23" s="353" t="s">
        <v>228</v>
      </c>
      <c r="D23" s="354" t="s">
        <v>237</v>
      </c>
      <c r="E23" s="354" t="s">
        <v>239</v>
      </c>
      <c r="F23" s="356" t="s">
        <v>240</v>
      </c>
      <c r="G23" s="492"/>
      <c r="H23" s="493" t="s">
        <v>241</v>
      </c>
      <c r="I23" s="494"/>
      <c r="J23" s="494"/>
      <c r="K23" s="494"/>
      <c r="L23" s="494"/>
      <c r="M23" s="494"/>
      <c r="N23" s="494"/>
      <c r="O23" s="495"/>
      <c r="P23" s="496" t="s">
        <v>242</v>
      </c>
      <c r="Q23" s="496"/>
      <c r="R23" s="352" t="s">
        <v>243</v>
      </c>
    </row>
    <row r="24" spans="1:18" ht="32.25">
      <c r="A24" s="352"/>
      <c r="B24" s="352"/>
      <c r="C24" s="353"/>
      <c r="D24" s="354"/>
      <c r="E24" s="354"/>
      <c r="F24" s="320" t="s">
        <v>350</v>
      </c>
      <c r="G24" s="229" t="s">
        <v>351</v>
      </c>
      <c r="H24" s="227" t="s">
        <v>352</v>
      </c>
      <c r="I24" s="229" t="s">
        <v>525</v>
      </c>
      <c r="J24" s="227" t="s">
        <v>354</v>
      </c>
      <c r="K24" s="226" t="s">
        <v>526</v>
      </c>
      <c r="L24" s="227" t="s">
        <v>534</v>
      </c>
      <c r="M24" s="229" t="s">
        <v>527</v>
      </c>
      <c r="N24" s="227" t="s">
        <v>529</v>
      </c>
      <c r="O24" s="229" t="s">
        <v>530</v>
      </c>
      <c r="P24" s="228" t="s">
        <v>531</v>
      </c>
      <c r="Q24" s="229" t="s">
        <v>525</v>
      </c>
      <c r="R24" s="352"/>
    </row>
    <row r="25" spans="1:18" ht="18">
      <c r="A25" s="78" t="s">
        <v>511</v>
      </c>
      <c r="B25" s="67" t="s">
        <v>512</v>
      </c>
      <c r="C25" s="79" t="s">
        <v>411</v>
      </c>
      <c r="D25" s="67" t="s">
        <v>273</v>
      </c>
      <c r="E25" s="67"/>
      <c r="F25" s="240"/>
      <c r="G25" s="168"/>
      <c r="H25" s="160"/>
      <c r="I25" s="168"/>
      <c r="J25" s="160"/>
      <c r="K25" s="96"/>
      <c r="L25" s="160"/>
      <c r="M25" s="168"/>
      <c r="N25" s="160"/>
      <c r="O25" s="168"/>
      <c r="P25" s="161"/>
      <c r="Q25" s="162"/>
      <c r="R25" s="93"/>
    </row>
    <row r="26" spans="1:18" ht="18">
      <c r="A26" s="78" t="s">
        <v>498</v>
      </c>
      <c r="B26" s="67" t="s">
        <v>429</v>
      </c>
      <c r="C26" s="79" t="s">
        <v>411</v>
      </c>
      <c r="D26" s="67"/>
      <c r="E26" s="67"/>
      <c r="F26" s="240"/>
      <c r="G26" s="168"/>
      <c r="H26" s="160"/>
      <c r="I26" s="168"/>
      <c r="J26" s="160"/>
      <c r="K26" s="96"/>
      <c r="L26" s="160"/>
      <c r="M26" s="168">
        <v>1</v>
      </c>
      <c r="N26" s="160"/>
      <c r="O26" s="168"/>
      <c r="P26" s="161"/>
      <c r="Q26" s="162"/>
      <c r="R26" s="91"/>
    </row>
    <row r="27" spans="1:18" ht="18">
      <c r="A27" s="78" t="s">
        <v>542</v>
      </c>
      <c r="B27" s="334" t="s">
        <v>543</v>
      </c>
      <c r="C27" s="79" t="s">
        <v>411</v>
      </c>
      <c r="D27" s="67" t="s">
        <v>261</v>
      </c>
      <c r="E27" s="177"/>
      <c r="F27" s="67"/>
      <c r="G27" s="168"/>
      <c r="H27" s="160">
        <v>1</v>
      </c>
      <c r="I27" s="168"/>
      <c r="J27" s="160"/>
      <c r="K27" s="168"/>
      <c r="L27" s="160"/>
      <c r="M27" s="168"/>
      <c r="N27" s="335"/>
      <c r="O27" s="162"/>
      <c r="P27" s="161"/>
      <c r="Q27" s="336"/>
      <c r="R27" s="336"/>
    </row>
    <row r="28" spans="1:18" ht="18">
      <c r="A28" s="362" t="s">
        <v>406</v>
      </c>
      <c r="B28" s="363"/>
      <c r="C28" s="408"/>
      <c r="D28" s="409"/>
      <c r="E28" s="410"/>
      <c r="F28" s="167">
        <f>SUM(F25:F27)</f>
        <v>0</v>
      </c>
      <c r="G28" s="167">
        <f aca="true" t="shared" si="2" ref="G28:Q28">SUM(G25:G27)</f>
        <v>0</v>
      </c>
      <c r="H28" s="167">
        <f t="shared" si="2"/>
        <v>1</v>
      </c>
      <c r="I28" s="167">
        <f t="shared" si="2"/>
        <v>0</v>
      </c>
      <c r="J28" s="167">
        <f t="shared" si="2"/>
        <v>0</v>
      </c>
      <c r="K28" s="167">
        <f t="shared" si="2"/>
        <v>0</v>
      </c>
      <c r="L28" s="167">
        <f t="shared" si="2"/>
        <v>0</v>
      </c>
      <c r="M28" s="167">
        <f t="shared" si="2"/>
        <v>1</v>
      </c>
      <c r="N28" s="167">
        <f t="shared" si="2"/>
        <v>0</v>
      </c>
      <c r="O28" s="167">
        <f t="shared" si="2"/>
        <v>0</v>
      </c>
      <c r="P28" s="167">
        <f t="shared" si="2"/>
        <v>0</v>
      </c>
      <c r="Q28" s="167">
        <f t="shared" si="2"/>
        <v>0</v>
      </c>
      <c r="R28" s="167">
        <f>SUM(G28:Q28)</f>
        <v>2</v>
      </c>
    </row>
    <row r="29" spans="1:18" ht="18">
      <c r="A29" s="358" t="s">
        <v>412</v>
      </c>
      <c r="B29" s="359"/>
      <c r="C29" s="359"/>
      <c r="D29" s="359"/>
      <c r="E29" s="256" t="s">
        <v>413</v>
      </c>
      <c r="F29" s="256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ht="18">
      <c r="A30" s="362" t="s">
        <v>406</v>
      </c>
      <c r="B30" s="363"/>
      <c r="C30" s="349"/>
      <c r="D30" s="350"/>
      <c r="E30" s="351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8" ht="18">
      <c r="A31" s="361" t="s">
        <v>414</v>
      </c>
      <c r="B31" s="361"/>
      <c r="C31" s="361"/>
      <c r="D31" s="361"/>
      <c r="E31" s="251">
        <v>111</v>
      </c>
      <c r="F31" s="251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50"/>
    </row>
    <row r="32" spans="1:18" ht="15" customHeight="1">
      <c r="A32" s="352" t="s">
        <v>0</v>
      </c>
      <c r="B32" s="352" t="s">
        <v>1</v>
      </c>
      <c r="C32" s="353" t="s">
        <v>228</v>
      </c>
      <c r="D32" s="354" t="s">
        <v>237</v>
      </c>
      <c r="E32" s="354" t="s">
        <v>239</v>
      </c>
      <c r="F32" s="356" t="s">
        <v>240</v>
      </c>
      <c r="G32" s="492"/>
      <c r="H32" s="493" t="s">
        <v>241</v>
      </c>
      <c r="I32" s="494"/>
      <c r="J32" s="494"/>
      <c r="K32" s="494"/>
      <c r="L32" s="494"/>
      <c r="M32" s="494"/>
      <c r="N32" s="494"/>
      <c r="O32" s="495"/>
      <c r="P32" s="496" t="s">
        <v>242</v>
      </c>
      <c r="Q32" s="496"/>
      <c r="R32" s="352" t="s">
        <v>243</v>
      </c>
    </row>
    <row r="33" spans="1:18" ht="32.25">
      <c r="A33" s="352"/>
      <c r="B33" s="352"/>
      <c r="C33" s="353"/>
      <c r="D33" s="354"/>
      <c r="E33" s="354"/>
      <c r="F33" s="320" t="s">
        <v>350</v>
      </c>
      <c r="G33" s="229" t="s">
        <v>351</v>
      </c>
      <c r="H33" s="227" t="s">
        <v>352</v>
      </c>
      <c r="I33" s="229" t="s">
        <v>525</v>
      </c>
      <c r="J33" s="227" t="s">
        <v>354</v>
      </c>
      <c r="K33" s="226" t="s">
        <v>526</v>
      </c>
      <c r="L33" s="227" t="s">
        <v>534</v>
      </c>
      <c r="M33" s="229" t="s">
        <v>527</v>
      </c>
      <c r="N33" s="227" t="s">
        <v>529</v>
      </c>
      <c r="O33" s="229" t="s">
        <v>530</v>
      </c>
      <c r="P33" s="228" t="s">
        <v>531</v>
      </c>
      <c r="Q33" s="229" t="s">
        <v>525</v>
      </c>
      <c r="R33" s="352"/>
    </row>
    <row r="34" spans="1:18" ht="18">
      <c r="A34" s="78" t="s">
        <v>474</v>
      </c>
      <c r="B34" s="67" t="s">
        <v>475</v>
      </c>
      <c r="C34" s="79" t="s">
        <v>450</v>
      </c>
      <c r="D34" s="67" t="s">
        <v>245</v>
      </c>
      <c r="E34" s="190">
        <v>3414805</v>
      </c>
      <c r="F34" s="168"/>
      <c r="G34" s="168"/>
      <c r="H34" s="160">
        <v>1</v>
      </c>
      <c r="I34" s="168"/>
      <c r="J34" s="160"/>
      <c r="K34" s="96"/>
      <c r="L34" s="160"/>
      <c r="M34" s="168"/>
      <c r="N34" s="160"/>
      <c r="O34" s="168"/>
      <c r="P34" s="161"/>
      <c r="Q34" s="162"/>
      <c r="R34" s="191"/>
    </row>
    <row r="35" spans="1:18" ht="18">
      <c r="A35" s="78" t="s">
        <v>447</v>
      </c>
      <c r="B35" s="67" t="s">
        <v>460</v>
      </c>
      <c r="C35" s="188">
        <v>111</v>
      </c>
      <c r="D35" s="67" t="s">
        <v>252</v>
      </c>
      <c r="E35" s="67"/>
      <c r="F35" s="168"/>
      <c r="G35" s="168"/>
      <c r="H35" s="160"/>
      <c r="I35" s="168"/>
      <c r="J35" s="160"/>
      <c r="K35" s="96"/>
      <c r="L35" s="160">
        <v>1</v>
      </c>
      <c r="M35" s="168"/>
      <c r="N35" s="160"/>
      <c r="O35" s="168"/>
      <c r="P35" s="161"/>
      <c r="Q35" s="168"/>
      <c r="R35" s="91"/>
    </row>
    <row r="36" spans="1:18" ht="18">
      <c r="A36" s="78" t="s">
        <v>448</v>
      </c>
      <c r="B36" s="67" t="s">
        <v>449</v>
      </c>
      <c r="C36" s="79" t="s">
        <v>450</v>
      </c>
      <c r="D36" s="67" t="s">
        <v>273</v>
      </c>
      <c r="E36" s="67"/>
      <c r="F36" s="168"/>
      <c r="G36" s="168"/>
      <c r="H36" s="160"/>
      <c r="I36" s="168"/>
      <c r="J36" s="160"/>
      <c r="K36" s="96"/>
      <c r="L36" s="160"/>
      <c r="M36" s="168"/>
      <c r="N36" s="160"/>
      <c r="O36" s="168"/>
      <c r="P36" s="161"/>
      <c r="Q36" s="168">
        <v>1</v>
      </c>
      <c r="R36" s="91"/>
    </row>
    <row r="37" spans="1:18" ht="18">
      <c r="A37" s="78" t="s">
        <v>494</v>
      </c>
      <c r="B37" s="67" t="s">
        <v>495</v>
      </c>
      <c r="C37" s="79" t="s">
        <v>450</v>
      </c>
      <c r="D37" s="67" t="s">
        <v>252</v>
      </c>
      <c r="E37" s="67"/>
      <c r="F37" s="168"/>
      <c r="G37" s="168"/>
      <c r="H37" s="160"/>
      <c r="I37" s="168"/>
      <c r="J37" s="160"/>
      <c r="K37" s="96"/>
      <c r="L37" s="160"/>
      <c r="M37" s="168"/>
      <c r="N37" s="160"/>
      <c r="O37" s="168"/>
      <c r="P37" s="161"/>
      <c r="Q37" s="168"/>
      <c r="R37" s="91"/>
    </row>
    <row r="38" spans="1:18" ht="18">
      <c r="A38" s="362" t="s">
        <v>406</v>
      </c>
      <c r="B38" s="363"/>
      <c r="C38" s="500"/>
      <c r="D38" s="501"/>
      <c r="E38" s="502"/>
      <c r="F38" s="167">
        <f aca="true" t="shared" si="3" ref="F38:Q38">SUM(F34:F37)</f>
        <v>0</v>
      </c>
      <c r="G38" s="167">
        <f t="shared" si="3"/>
        <v>0</v>
      </c>
      <c r="H38" s="167">
        <f t="shared" si="3"/>
        <v>1</v>
      </c>
      <c r="I38" s="167">
        <f t="shared" si="3"/>
        <v>0</v>
      </c>
      <c r="J38" s="167">
        <f t="shared" si="3"/>
        <v>0</v>
      </c>
      <c r="K38" s="167">
        <f t="shared" si="3"/>
        <v>0</v>
      </c>
      <c r="L38" s="167">
        <f t="shared" si="3"/>
        <v>1</v>
      </c>
      <c r="M38" s="167">
        <f t="shared" si="3"/>
        <v>0</v>
      </c>
      <c r="N38" s="167">
        <f t="shared" si="3"/>
        <v>0</v>
      </c>
      <c r="O38" s="167">
        <f t="shared" si="3"/>
        <v>0</v>
      </c>
      <c r="P38" s="167">
        <f t="shared" si="3"/>
        <v>0</v>
      </c>
      <c r="Q38" s="167">
        <f t="shared" si="3"/>
        <v>1</v>
      </c>
      <c r="R38" s="167">
        <f>SUM(F38:Q38)</f>
        <v>3</v>
      </c>
    </row>
    <row r="39" spans="1:18" ht="18">
      <c r="A39" s="367" t="s">
        <v>418</v>
      </c>
      <c r="B39" s="368"/>
      <c r="C39" s="368"/>
      <c r="D39" s="368"/>
      <c r="E39" s="245">
        <v>117</v>
      </c>
      <c r="F39" s="245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1:18" ht="15" customHeight="1">
      <c r="A40" s="352" t="s">
        <v>0</v>
      </c>
      <c r="B40" s="352" t="s">
        <v>1</v>
      </c>
      <c r="C40" s="353" t="s">
        <v>228</v>
      </c>
      <c r="D40" s="354" t="s">
        <v>237</v>
      </c>
      <c r="E40" s="354" t="s">
        <v>239</v>
      </c>
      <c r="F40" s="356" t="s">
        <v>240</v>
      </c>
      <c r="G40" s="492"/>
      <c r="H40" s="493" t="s">
        <v>241</v>
      </c>
      <c r="I40" s="494"/>
      <c r="J40" s="494"/>
      <c r="K40" s="494"/>
      <c r="L40" s="494"/>
      <c r="M40" s="494"/>
      <c r="N40" s="494"/>
      <c r="O40" s="495"/>
      <c r="P40" s="496" t="s">
        <v>242</v>
      </c>
      <c r="Q40" s="496"/>
      <c r="R40" s="352" t="s">
        <v>243</v>
      </c>
    </row>
    <row r="41" spans="1:18" ht="32.25">
      <c r="A41" s="352"/>
      <c r="B41" s="352"/>
      <c r="C41" s="353"/>
      <c r="D41" s="354"/>
      <c r="E41" s="354"/>
      <c r="F41" s="320" t="s">
        <v>350</v>
      </c>
      <c r="G41" s="229" t="s">
        <v>351</v>
      </c>
      <c r="H41" s="227" t="s">
        <v>352</v>
      </c>
      <c r="I41" s="229" t="s">
        <v>525</v>
      </c>
      <c r="J41" s="227" t="s">
        <v>354</v>
      </c>
      <c r="K41" s="226" t="s">
        <v>526</v>
      </c>
      <c r="L41" s="227" t="s">
        <v>534</v>
      </c>
      <c r="M41" s="229" t="s">
        <v>527</v>
      </c>
      <c r="N41" s="227" t="s">
        <v>529</v>
      </c>
      <c r="O41" s="229" t="s">
        <v>530</v>
      </c>
      <c r="P41" s="228" t="s">
        <v>531</v>
      </c>
      <c r="Q41" s="229" t="s">
        <v>525</v>
      </c>
      <c r="R41" s="352"/>
    </row>
    <row r="42" spans="1:18" ht="18">
      <c r="A42" s="178" t="s">
        <v>507</v>
      </c>
      <c r="B42" s="179" t="s">
        <v>508</v>
      </c>
      <c r="C42" s="180" t="s">
        <v>509</v>
      </c>
      <c r="D42" s="179" t="s">
        <v>510</v>
      </c>
      <c r="E42" s="185"/>
      <c r="F42" s="323"/>
      <c r="G42" s="183"/>
      <c r="H42" s="181"/>
      <c r="I42" s="183">
        <v>1</v>
      </c>
      <c r="J42" s="181"/>
      <c r="K42" s="183"/>
      <c r="L42" s="181"/>
      <c r="M42" s="183"/>
      <c r="N42" s="181"/>
      <c r="O42" s="183"/>
      <c r="P42" s="182"/>
      <c r="Q42" s="183"/>
      <c r="R42" s="183"/>
    </row>
    <row r="43" spans="1:18" ht="18">
      <c r="A43" s="178"/>
      <c r="B43" s="179"/>
      <c r="C43" s="180"/>
      <c r="D43" s="179"/>
      <c r="E43" s="185"/>
      <c r="F43" s="323"/>
      <c r="G43" s="183"/>
      <c r="H43" s="181"/>
      <c r="I43" s="183"/>
      <c r="J43" s="181"/>
      <c r="K43" s="183"/>
      <c r="L43" s="181"/>
      <c r="M43" s="183"/>
      <c r="N43" s="181"/>
      <c r="O43" s="183"/>
      <c r="P43" s="182"/>
      <c r="Q43" s="183"/>
      <c r="R43" s="183"/>
    </row>
    <row r="44" spans="1:18" ht="18">
      <c r="A44" s="362" t="s">
        <v>406</v>
      </c>
      <c r="B44" s="363"/>
      <c r="C44" s="349"/>
      <c r="D44" s="350"/>
      <c r="E44" s="351"/>
      <c r="F44" s="187">
        <f aca="true" t="shared" si="4" ref="F44:Q44">SUM(F42:F43)</f>
        <v>0</v>
      </c>
      <c r="G44" s="187">
        <f t="shared" si="4"/>
        <v>0</v>
      </c>
      <c r="H44" s="187">
        <f t="shared" si="4"/>
        <v>0</v>
      </c>
      <c r="I44" s="187">
        <f t="shared" si="4"/>
        <v>1</v>
      </c>
      <c r="J44" s="187">
        <f t="shared" si="4"/>
        <v>0</v>
      </c>
      <c r="K44" s="187">
        <f t="shared" si="4"/>
        <v>0</v>
      </c>
      <c r="L44" s="187">
        <f t="shared" si="4"/>
        <v>0</v>
      </c>
      <c r="M44" s="187">
        <f t="shared" si="4"/>
        <v>0</v>
      </c>
      <c r="N44" s="187">
        <f t="shared" si="4"/>
        <v>0</v>
      </c>
      <c r="O44" s="187">
        <f t="shared" si="4"/>
        <v>0</v>
      </c>
      <c r="P44" s="187">
        <f t="shared" si="4"/>
        <v>0</v>
      </c>
      <c r="Q44" s="187">
        <f t="shared" si="4"/>
        <v>0</v>
      </c>
      <c r="R44" s="187">
        <f>SUM(G44:Q44)</f>
        <v>1</v>
      </c>
    </row>
    <row r="45" spans="1:18" ht="18">
      <c r="A45" s="364" t="s">
        <v>153</v>
      </c>
      <c r="B45" s="365"/>
      <c r="C45" s="365"/>
      <c r="D45" s="365"/>
      <c r="E45" s="253">
        <v>162</v>
      </c>
      <c r="F45" s="253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54"/>
    </row>
    <row r="46" spans="1:18" ht="15" customHeight="1">
      <c r="A46" s="352" t="s">
        <v>0</v>
      </c>
      <c r="B46" s="352" t="s">
        <v>1</v>
      </c>
      <c r="C46" s="353" t="s">
        <v>228</v>
      </c>
      <c r="D46" s="354" t="s">
        <v>237</v>
      </c>
      <c r="E46" s="354" t="s">
        <v>239</v>
      </c>
      <c r="F46" s="356" t="s">
        <v>240</v>
      </c>
      <c r="G46" s="492"/>
      <c r="H46" s="493" t="s">
        <v>241</v>
      </c>
      <c r="I46" s="494"/>
      <c r="J46" s="494"/>
      <c r="K46" s="494"/>
      <c r="L46" s="494"/>
      <c r="M46" s="494"/>
      <c r="N46" s="494"/>
      <c r="O46" s="495"/>
      <c r="P46" s="496" t="s">
        <v>242</v>
      </c>
      <c r="Q46" s="496"/>
      <c r="R46" s="352" t="s">
        <v>243</v>
      </c>
    </row>
    <row r="47" spans="1:18" ht="32.25">
      <c r="A47" s="352"/>
      <c r="B47" s="352"/>
      <c r="C47" s="353"/>
      <c r="D47" s="354"/>
      <c r="E47" s="354"/>
      <c r="F47" s="320" t="s">
        <v>350</v>
      </c>
      <c r="G47" s="229" t="s">
        <v>351</v>
      </c>
      <c r="H47" s="227" t="s">
        <v>352</v>
      </c>
      <c r="I47" s="229" t="s">
        <v>525</v>
      </c>
      <c r="J47" s="227" t="s">
        <v>354</v>
      </c>
      <c r="K47" s="226" t="s">
        <v>526</v>
      </c>
      <c r="L47" s="227" t="s">
        <v>534</v>
      </c>
      <c r="M47" s="229" t="s">
        <v>527</v>
      </c>
      <c r="N47" s="227" t="s">
        <v>529</v>
      </c>
      <c r="O47" s="229" t="s">
        <v>530</v>
      </c>
      <c r="P47" s="228" t="s">
        <v>531</v>
      </c>
      <c r="Q47" s="229" t="s">
        <v>525</v>
      </c>
      <c r="R47" s="352"/>
    </row>
    <row r="48" spans="1:18" ht="18">
      <c r="A48" s="78" t="s">
        <v>373</v>
      </c>
      <c r="B48" s="67" t="s">
        <v>295</v>
      </c>
      <c r="C48" s="79" t="str">
        <f>'[2]1er crit.10m'!$K$4</f>
        <v>162</v>
      </c>
      <c r="D48" s="67" t="s">
        <v>252</v>
      </c>
      <c r="E48" s="190">
        <v>2141182</v>
      </c>
      <c r="F48" s="168"/>
      <c r="G48" s="168"/>
      <c r="H48" s="160"/>
      <c r="I48" s="168"/>
      <c r="J48" s="160"/>
      <c r="K48" s="96"/>
      <c r="L48" s="160"/>
      <c r="M48" s="168"/>
      <c r="N48" s="160"/>
      <c r="O48" s="168"/>
      <c r="P48" s="161"/>
      <c r="Q48" s="162"/>
      <c r="R48" s="191"/>
    </row>
    <row r="49" spans="1:18" ht="18">
      <c r="A49" s="67" t="s">
        <v>420</v>
      </c>
      <c r="B49" s="67" t="s">
        <v>297</v>
      </c>
      <c r="C49" s="79" t="s">
        <v>421</v>
      </c>
      <c r="D49" s="67"/>
      <c r="E49" s="190">
        <v>82576464</v>
      </c>
      <c r="F49" s="168"/>
      <c r="G49" s="168"/>
      <c r="H49" s="160"/>
      <c r="I49" s="168"/>
      <c r="J49" s="160"/>
      <c r="K49" s="96"/>
      <c r="L49" s="160"/>
      <c r="M49" s="168"/>
      <c r="N49" s="160"/>
      <c r="O49" s="168"/>
      <c r="P49" s="161"/>
      <c r="Q49" s="162"/>
      <c r="R49" s="192"/>
    </row>
    <row r="50" spans="1:18" ht="18">
      <c r="A50" s="67" t="s">
        <v>374</v>
      </c>
      <c r="B50" s="67" t="s">
        <v>442</v>
      </c>
      <c r="C50" s="79" t="s">
        <v>421</v>
      </c>
      <c r="D50" s="67"/>
      <c r="E50" s="190">
        <v>2853108</v>
      </c>
      <c r="F50" s="322"/>
      <c r="G50" s="168"/>
      <c r="H50" s="160"/>
      <c r="I50" s="168"/>
      <c r="J50" s="160"/>
      <c r="K50" s="96"/>
      <c r="L50" s="160"/>
      <c r="M50" s="168"/>
      <c r="N50" s="160"/>
      <c r="O50" s="168"/>
      <c r="P50" s="161"/>
      <c r="Q50" s="162"/>
      <c r="R50" s="192"/>
    </row>
    <row r="51" spans="1:18" ht="18">
      <c r="A51" s="78" t="s">
        <v>422</v>
      </c>
      <c r="B51" s="67" t="s">
        <v>423</v>
      </c>
      <c r="C51" s="79" t="str">
        <f>'[2]1er crit.10m'!$K$4</f>
        <v>162</v>
      </c>
      <c r="D51" s="67" t="s">
        <v>261</v>
      </c>
      <c r="E51" s="190">
        <v>82514287</v>
      </c>
      <c r="F51" s="322"/>
      <c r="G51" s="168"/>
      <c r="H51" s="160"/>
      <c r="I51" s="168"/>
      <c r="J51" s="160"/>
      <c r="K51" s="96"/>
      <c r="L51" s="160"/>
      <c r="M51" s="168"/>
      <c r="N51" s="160"/>
      <c r="O51" s="168"/>
      <c r="P51" s="161"/>
      <c r="Q51" s="162"/>
      <c r="R51" s="192"/>
    </row>
    <row r="52" spans="1:18" ht="18">
      <c r="A52" s="78" t="s">
        <v>440</v>
      </c>
      <c r="B52" s="67" t="s">
        <v>441</v>
      </c>
      <c r="C52" s="79" t="s">
        <v>421</v>
      </c>
      <c r="D52" s="67" t="s">
        <v>261</v>
      </c>
      <c r="E52" s="190">
        <v>620201</v>
      </c>
      <c r="F52" s="322"/>
      <c r="G52" s="168"/>
      <c r="H52" s="160"/>
      <c r="I52" s="168"/>
      <c r="J52" s="160"/>
      <c r="K52" s="96"/>
      <c r="L52" s="160"/>
      <c r="M52" s="168"/>
      <c r="N52" s="160"/>
      <c r="O52" s="168"/>
      <c r="P52" s="161"/>
      <c r="Q52" s="162"/>
      <c r="R52" s="192"/>
    </row>
    <row r="53" spans="1:18" ht="18">
      <c r="A53" s="67" t="s">
        <v>419</v>
      </c>
      <c r="B53" s="67" t="s">
        <v>371</v>
      </c>
      <c r="C53" s="79" t="str">
        <f>'[2]1er crit.10m'!$K$4</f>
        <v>162</v>
      </c>
      <c r="D53" s="67" t="s">
        <v>273</v>
      </c>
      <c r="E53" s="67" t="s">
        <v>417</v>
      </c>
      <c r="F53" s="168"/>
      <c r="G53" s="168"/>
      <c r="H53" s="160"/>
      <c r="I53" s="168"/>
      <c r="J53" s="160"/>
      <c r="K53" s="96"/>
      <c r="L53" s="160"/>
      <c r="M53" s="168"/>
      <c r="N53" s="160"/>
      <c r="O53" s="168"/>
      <c r="P53" s="161"/>
      <c r="Q53" s="162"/>
      <c r="R53" s="191"/>
    </row>
    <row r="54" spans="1:18" ht="18">
      <c r="A54" s="78" t="s">
        <v>370</v>
      </c>
      <c r="B54" s="67" t="s">
        <v>371</v>
      </c>
      <c r="C54" s="79" t="str">
        <f>'[2]1er crit.10m'!$K$4</f>
        <v>162</v>
      </c>
      <c r="D54" s="67" t="s">
        <v>273</v>
      </c>
      <c r="E54" s="190">
        <v>82425224</v>
      </c>
      <c r="F54" s="168">
        <v>1</v>
      </c>
      <c r="G54" s="168" t="s">
        <v>541</v>
      </c>
      <c r="H54" s="160"/>
      <c r="I54" s="168"/>
      <c r="J54" s="160"/>
      <c r="K54" s="96"/>
      <c r="L54" s="160"/>
      <c r="M54" s="168"/>
      <c r="N54" s="160"/>
      <c r="O54" s="168"/>
      <c r="P54" s="161"/>
      <c r="Q54" s="162"/>
      <c r="R54" s="191"/>
    </row>
    <row r="55" spans="1:18" ht="18">
      <c r="A55" s="78" t="s">
        <v>451</v>
      </c>
      <c r="B55" s="67" t="s">
        <v>452</v>
      </c>
      <c r="C55" s="79" t="s">
        <v>421</v>
      </c>
      <c r="D55" s="67" t="s">
        <v>273</v>
      </c>
      <c r="E55" s="190">
        <v>2140283</v>
      </c>
      <c r="F55" s="322"/>
      <c r="G55" s="168"/>
      <c r="H55" s="160"/>
      <c r="I55" s="168"/>
      <c r="J55" s="160"/>
      <c r="K55" s="96"/>
      <c r="L55" s="160"/>
      <c r="M55" s="168"/>
      <c r="N55" s="160"/>
      <c r="O55" s="168"/>
      <c r="P55" s="161"/>
      <c r="Q55" s="162"/>
      <c r="R55" s="191"/>
    </row>
    <row r="56" spans="1:18" ht="18">
      <c r="A56" s="362" t="s">
        <v>406</v>
      </c>
      <c r="B56" s="363"/>
      <c r="C56" s="402"/>
      <c r="D56" s="403"/>
      <c r="E56" s="404"/>
      <c r="F56" s="167">
        <f aca="true" t="shared" si="5" ref="F56:Q56">SUM(F48:F55)</f>
        <v>1</v>
      </c>
      <c r="G56" s="167">
        <f t="shared" si="5"/>
        <v>0</v>
      </c>
      <c r="H56" s="167">
        <f t="shared" si="5"/>
        <v>0</v>
      </c>
      <c r="I56" s="167">
        <f t="shared" si="5"/>
        <v>0</v>
      </c>
      <c r="J56" s="167">
        <f t="shared" si="5"/>
        <v>0</v>
      </c>
      <c r="K56" s="167">
        <f t="shared" si="5"/>
        <v>0</v>
      </c>
      <c r="L56" s="167">
        <f t="shared" si="5"/>
        <v>0</v>
      </c>
      <c r="M56" s="167">
        <f t="shared" si="5"/>
        <v>0</v>
      </c>
      <c r="N56" s="167">
        <f t="shared" si="5"/>
        <v>0</v>
      </c>
      <c r="O56" s="167">
        <f t="shared" si="5"/>
        <v>0</v>
      </c>
      <c r="P56" s="167">
        <f t="shared" si="5"/>
        <v>0</v>
      </c>
      <c r="Q56" s="167">
        <f t="shared" si="5"/>
        <v>0</v>
      </c>
      <c r="R56" s="193">
        <f>SUM(F56:Q56)</f>
        <v>1</v>
      </c>
    </row>
    <row r="57" spans="1:18" ht="18">
      <c r="A57" s="358" t="s">
        <v>159</v>
      </c>
      <c r="B57" s="359"/>
      <c r="C57" s="359"/>
      <c r="D57" s="359"/>
      <c r="E57" s="248">
        <v>170</v>
      </c>
      <c r="F57" s="248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52"/>
    </row>
    <row r="58" spans="1:18" ht="15" customHeight="1">
      <c r="A58" s="352" t="s">
        <v>0</v>
      </c>
      <c r="B58" s="352" t="s">
        <v>1</v>
      </c>
      <c r="C58" s="353" t="s">
        <v>228</v>
      </c>
      <c r="D58" s="354" t="s">
        <v>237</v>
      </c>
      <c r="E58" s="354" t="s">
        <v>239</v>
      </c>
      <c r="F58" s="356" t="s">
        <v>240</v>
      </c>
      <c r="G58" s="492"/>
      <c r="H58" s="493" t="s">
        <v>241</v>
      </c>
      <c r="I58" s="494"/>
      <c r="J58" s="494"/>
      <c r="K58" s="494"/>
      <c r="L58" s="494"/>
      <c r="M58" s="494"/>
      <c r="N58" s="494"/>
      <c r="O58" s="495"/>
      <c r="P58" s="496" t="s">
        <v>242</v>
      </c>
      <c r="Q58" s="496"/>
      <c r="R58" s="352" t="s">
        <v>243</v>
      </c>
    </row>
    <row r="59" spans="1:18" ht="32.25">
      <c r="A59" s="352"/>
      <c r="B59" s="352"/>
      <c r="C59" s="353"/>
      <c r="D59" s="354"/>
      <c r="E59" s="354"/>
      <c r="F59" s="320" t="s">
        <v>350</v>
      </c>
      <c r="G59" s="229" t="s">
        <v>351</v>
      </c>
      <c r="H59" s="227" t="s">
        <v>352</v>
      </c>
      <c r="I59" s="229" t="s">
        <v>525</v>
      </c>
      <c r="J59" s="227" t="s">
        <v>354</v>
      </c>
      <c r="K59" s="226" t="s">
        <v>526</v>
      </c>
      <c r="L59" s="227" t="s">
        <v>534</v>
      </c>
      <c r="M59" s="229" t="s">
        <v>527</v>
      </c>
      <c r="N59" s="227" t="s">
        <v>529</v>
      </c>
      <c r="O59" s="229" t="s">
        <v>530</v>
      </c>
      <c r="P59" s="228" t="s">
        <v>531</v>
      </c>
      <c r="Q59" s="229" t="s">
        <v>525</v>
      </c>
      <c r="R59" s="352"/>
    </row>
    <row r="60" spans="1:18" ht="18">
      <c r="A60" s="67" t="s">
        <v>302</v>
      </c>
      <c r="B60" s="67" t="s">
        <v>304</v>
      </c>
      <c r="C60" s="79" t="str">
        <f>'[3]1er crit.10m'!$K$4</f>
        <v>170</v>
      </c>
      <c r="D60" s="67" t="s">
        <v>273</v>
      </c>
      <c r="E60" s="67"/>
      <c r="F60" s="240"/>
      <c r="G60" s="168"/>
      <c r="H60" s="160"/>
      <c r="I60" s="168"/>
      <c r="J60" s="160"/>
      <c r="K60" s="96"/>
      <c r="L60" s="160"/>
      <c r="M60" s="168"/>
      <c r="N60" s="160"/>
      <c r="O60" s="168"/>
      <c r="P60" s="161"/>
      <c r="Q60" s="168"/>
      <c r="R60" s="194"/>
    </row>
    <row r="61" spans="1:18" ht="18">
      <c r="A61" s="362" t="s">
        <v>406</v>
      </c>
      <c r="B61" s="363"/>
      <c r="C61" s="396"/>
      <c r="D61" s="397"/>
      <c r="E61" s="398"/>
      <c r="F61" s="167">
        <f aca="true" t="shared" si="6" ref="F61:Q61">SUM(F60:F60)</f>
        <v>0</v>
      </c>
      <c r="G61" s="167">
        <f t="shared" si="6"/>
        <v>0</v>
      </c>
      <c r="H61" s="167">
        <f t="shared" si="6"/>
        <v>0</v>
      </c>
      <c r="I61" s="167">
        <f t="shared" si="6"/>
        <v>0</v>
      </c>
      <c r="J61" s="167">
        <f t="shared" si="6"/>
        <v>0</v>
      </c>
      <c r="K61" s="167">
        <f t="shared" si="6"/>
        <v>0</v>
      </c>
      <c r="L61" s="167">
        <f t="shared" si="6"/>
        <v>0</v>
      </c>
      <c r="M61" s="167">
        <f t="shared" si="6"/>
        <v>0</v>
      </c>
      <c r="N61" s="167">
        <f t="shared" si="6"/>
        <v>0</v>
      </c>
      <c r="O61" s="167">
        <f t="shared" si="6"/>
        <v>0</v>
      </c>
      <c r="P61" s="167">
        <f t="shared" si="6"/>
        <v>0</v>
      </c>
      <c r="Q61" s="167">
        <f t="shared" si="6"/>
        <v>0</v>
      </c>
      <c r="R61" s="167">
        <f>SUM(G61:Q61)</f>
        <v>0</v>
      </c>
    </row>
    <row r="62" spans="1:18" ht="18">
      <c r="A62" s="358" t="s">
        <v>176</v>
      </c>
      <c r="B62" s="359"/>
      <c r="C62" s="359"/>
      <c r="D62" s="359"/>
      <c r="E62" s="248">
        <v>274</v>
      </c>
      <c r="F62" s="248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</row>
    <row r="63" spans="1:18" ht="15" customHeight="1">
      <c r="A63" s="352" t="s">
        <v>0</v>
      </c>
      <c r="B63" s="352" t="s">
        <v>1</v>
      </c>
      <c r="C63" s="353" t="s">
        <v>228</v>
      </c>
      <c r="D63" s="354" t="s">
        <v>237</v>
      </c>
      <c r="E63" s="354" t="s">
        <v>239</v>
      </c>
      <c r="F63" s="356" t="s">
        <v>240</v>
      </c>
      <c r="G63" s="492"/>
      <c r="H63" s="493" t="s">
        <v>241</v>
      </c>
      <c r="I63" s="494"/>
      <c r="J63" s="494"/>
      <c r="K63" s="494"/>
      <c r="L63" s="494"/>
      <c r="M63" s="494"/>
      <c r="N63" s="494"/>
      <c r="O63" s="495"/>
      <c r="P63" s="496" t="s">
        <v>242</v>
      </c>
      <c r="Q63" s="496"/>
      <c r="R63" s="352" t="s">
        <v>243</v>
      </c>
    </row>
    <row r="64" spans="1:18" ht="32.25">
      <c r="A64" s="352"/>
      <c r="B64" s="352"/>
      <c r="C64" s="353"/>
      <c r="D64" s="354"/>
      <c r="E64" s="354"/>
      <c r="F64" s="320" t="s">
        <v>350</v>
      </c>
      <c r="G64" s="229" t="s">
        <v>351</v>
      </c>
      <c r="H64" s="227" t="s">
        <v>352</v>
      </c>
      <c r="I64" s="229" t="s">
        <v>525</v>
      </c>
      <c r="J64" s="227" t="s">
        <v>354</v>
      </c>
      <c r="K64" s="226" t="s">
        <v>526</v>
      </c>
      <c r="L64" s="227" t="s">
        <v>534</v>
      </c>
      <c r="M64" s="229" t="s">
        <v>527</v>
      </c>
      <c r="N64" s="227" t="s">
        <v>529</v>
      </c>
      <c r="O64" s="229" t="s">
        <v>530</v>
      </c>
      <c r="P64" s="228" t="s">
        <v>531</v>
      </c>
      <c r="Q64" s="229" t="s">
        <v>525</v>
      </c>
      <c r="R64" s="352"/>
    </row>
    <row r="65" spans="1:18" ht="18">
      <c r="A65" s="215" t="s">
        <v>425</v>
      </c>
      <c r="B65" s="216" t="s">
        <v>426</v>
      </c>
      <c r="C65" s="217" t="s">
        <v>424</v>
      </c>
      <c r="D65" s="218" t="s">
        <v>252</v>
      </c>
      <c r="E65" s="217" t="s">
        <v>443</v>
      </c>
      <c r="F65" s="220"/>
      <c r="G65" s="220"/>
      <c r="H65" s="213"/>
      <c r="I65" s="261"/>
      <c r="J65" s="306">
        <v>1</v>
      </c>
      <c r="K65" s="195"/>
      <c r="L65" s="196"/>
      <c r="M65" s="209"/>
      <c r="N65" s="196"/>
      <c r="O65" s="209"/>
      <c r="P65" s="308"/>
      <c r="Q65" s="198"/>
      <c r="R65" s="199"/>
    </row>
    <row r="66" spans="1:18" ht="18">
      <c r="A66" s="215" t="s">
        <v>539</v>
      </c>
      <c r="B66" s="216" t="s">
        <v>540</v>
      </c>
      <c r="C66" s="303" t="s">
        <v>424</v>
      </c>
      <c r="D66" s="304" t="s">
        <v>252</v>
      </c>
      <c r="E66" s="303"/>
      <c r="F66" s="220"/>
      <c r="G66" s="220"/>
      <c r="H66" s="213"/>
      <c r="I66" s="261"/>
      <c r="J66" s="196"/>
      <c r="K66" s="195"/>
      <c r="L66" s="196"/>
      <c r="M66" s="209"/>
      <c r="N66" s="196"/>
      <c r="O66" s="209"/>
      <c r="P66" s="308" t="s">
        <v>541</v>
      </c>
      <c r="Q66" s="261">
        <v>1</v>
      </c>
      <c r="R66" s="199"/>
    </row>
    <row r="67" spans="1:18" ht="18">
      <c r="A67" s="215" t="s">
        <v>513</v>
      </c>
      <c r="B67" s="216" t="s">
        <v>514</v>
      </c>
      <c r="C67" s="303" t="s">
        <v>424</v>
      </c>
      <c r="D67" s="304" t="s">
        <v>515</v>
      </c>
      <c r="E67" s="305"/>
      <c r="F67" s="220"/>
      <c r="G67" s="220">
        <v>1</v>
      </c>
      <c r="H67" s="213"/>
      <c r="I67" s="261"/>
      <c r="J67" s="196"/>
      <c r="K67" s="195"/>
      <c r="L67" s="306"/>
      <c r="M67" s="209"/>
      <c r="N67" s="196"/>
      <c r="O67" s="209"/>
      <c r="P67" s="197"/>
      <c r="Q67" s="198"/>
      <c r="R67" s="199"/>
    </row>
    <row r="68" spans="1:18" ht="18">
      <c r="A68" s="58"/>
      <c r="B68" s="59"/>
      <c r="C68" s="106"/>
      <c r="D68" s="107"/>
      <c r="E68" s="105"/>
      <c r="F68" s="220"/>
      <c r="G68" s="210"/>
      <c r="H68" s="201"/>
      <c r="I68" s="210"/>
      <c r="J68" s="201"/>
      <c r="K68" s="200"/>
      <c r="L68" s="201"/>
      <c r="M68" s="210"/>
      <c r="N68" s="201"/>
      <c r="O68" s="210"/>
      <c r="P68" s="202"/>
      <c r="Q68" s="203"/>
      <c r="R68" s="101"/>
    </row>
    <row r="69" spans="1:18" ht="18">
      <c r="A69" s="362" t="s">
        <v>406</v>
      </c>
      <c r="B69" s="363"/>
      <c r="C69" s="408"/>
      <c r="D69" s="409"/>
      <c r="E69" s="410"/>
      <c r="F69" s="167">
        <f aca="true" t="shared" si="7" ref="F69:Q69">SUM(F65:F68)</f>
        <v>0</v>
      </c>
      <c r="G69" s="167">
        <f t="shared" si="7"/>
        <v>1</v>
      </c>
      <c r="H69" s="167">
        <f t="shared" si="7"/>
        <v>0</v>
      </c>
      <c r="I69" s="167">
        <f t="shared" si="7"/>
        <v>0</v>
      </c>
      <c r="J69" s="167">
        <f t="shared" si="7"/>
        <v>1</v>
      </c>
      <c r="K69" s="167">
        <f t="shared" si="7"/>
        <v>0</v>
      </c>
      <c r="L69" s="167">
        <f t="shared" si="7"/>
        <v>0</v>
      </c>
      <c r="M69" s="167">
        <f t="shared" si="7"/>
        <v>0</v>
      </c>
      <c r="N69" s="167">
        <f t="shared" si="7"/>
        <v>0</v>
      </c>
      <c r="O69" s="167">
        <f t="shared" si="7"/>
        <v>0</v>
      </c>
      <c r="P69" s="167">
        <f t="shared" si="7"/>
        <v>0</v>
      </c>
      <c r="Q69" s="167">
        <f t="shared" si="7"/>
        <v>1</v>
      </c>
      <c r="R69" s="193">
        <f>SUM(G69:Q69)</f>
        <v>3</v>
      </c>
    </row>
    <row r="70" spans="1:18" ht="18">
      <c r="A70" s="361" t="s">
        <v>427</v>
      </c>
      <c r="B70" s="361"/>
      <c r="C70" s="361"/>
      <c r="D70" s="361"/>
      <c r="E70" s="251">
        <v>275</v>
      </c>
      <c r="F70" s="251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50"/>
    </row>
    <row r="71" spans="1:18" ht="15" customHeight="1">
      <c r="A71" s="352" t="s">
        <v>0</v>
      </c>
      <c r="B71" s="352" t="s">
        <v>1</v>
      </c>
      <c r="C71" s="353" t="s">
        <v>228</v>
      </c>
      <c r="D71" s="354" t="s">
        <v>237</v>
      </c>
      <c r="E71" s="354" t="s">
        <v>239</v>
      </c>
      <c r="F71" s="356" t="s">
        <v>240</v>
      </c>
      <c r="G71" s="492"/>
      <c r="H71" s="493" t="s">
        <v>241</v>
      </c>
      <c r="I71" s="494"/>
      <c r="J71" s="494"/>
      <c r="K71" s="494"/>
      <c r="L71" s="494"/>
      <c r="M71" s="494"/>
      <c r="N71" s="494"/>
      <c r="O71" s="495"/>
      <c r="P71" s="496" t="s">
        <v>242</v>
      </c>
      <c r="Q71" s="496"/>
      <c r="R71" s="352" t="s">
        <v>243</v>
      </c>
    </row>
    <row r="72" spans="1:18" ht="32.25">
      <c r="A72" s="352"/>
      <c r="B72" s="352"/>
      <c r="C72" s="353"/>
      <c r="D72" s="354"/>
      <c r="E72" s="354"/>
      <c r="F72" s="320" t="s">
        <v>350</v>
      </c>
      <c r="G72" s="229" t="s">
        <v>351</v>
      </c>
      <c r="H72" s="227" t="s">
        <v>352</v>
      </c>
      <c r="I72" s="229" t="s">
        <v>525</v>
      </c>
      <c r="J72" s="227" t="s">
        <v>354</v>
      </c>
      <c r="K72" s="226" t="s">
        <v>526</v>
      </c>
      <c r="L72" s="227" t="s">
        <v>534</v>
      </c>
      <c r="M72" s="229" t="s">
        <v>527</v>
      </c>
      <c r="N72" s="227" t="s">
        <v>529</v>
      </c>
      <c r="O72" s="229" t="s">
        <v>530</v>
      </c>
      <c r="P72" s="228" t="s">
        <v>531</v>
      </c>
      <c r="Q72" s="229" t="s">
        <v>525</v>
      </c>
      <c r="R72" s="352"/>
    </row>
    <row r="73" spans="1:18" ht="18">
      <c r="A73" s="58" t="s">
        <v>342</v>
      </c>
      <c r="B73" s="59" t="s">
        <v>338</v>
      </c>
      <c r="C73" s="60" t="str">
        <f>'[4]1er crit.vit'!$K$4</f>
        <v>275</v>
      </c>
      <c r="D73" s="61"/>
      <c r="E73" s="59">
        <v>2977685</v>
      </c>
      <c r="F73" s="280"/>
      <c r="G73" s="220"/>
      <c r="H73" s="160"/>
      <c r="I73" s="220"/>
      <c r="J73" s="213"/>
      <c r="K73" s="62"/>
      <c r="L73" s="213">
        <v>1</v>
      </c>
      <c r="M73" s="62"/>
      <c r="N73" s="213"/>
      <c r="O73" s="62"/>
      <c r="P73" s="214"/>
      <c r="Q73" s="63"/>
      <c r="R73" s="101"/>
    </row>
    <row r="74" spans="1:18" ht="18">
      <c r="A74" s="58" t="s">
        <v>523</v>
      </c>
      <c r="B74" s="59" t="s">
        <v>524</v>
      </c>
      <c r="C74" s="60" t="s">
        <v>455</v>
      </c>
      <c r="D74" s="61" t="s">
        <v>245</v>
      </c>
      <c r="E74" s="59">
        <v>82773574</v>
      </c>
      <c r="F74" s="59"/>
      <c r="G74" s="220"/>
      <c r="H74" s="160"/>
      <c r="I74" s="220"/>
      <c r="J74" s="213"/>
      <c r="K74" s="62">
        <v>1</v>
      </c>
      <c r="L74" s="213"/>
      <c r="M74" s="62"/>
      <c r="N74" s="213"/>
      <c r="O74" s="62"/>
      <c r="P74" s="214"/>
      <c r="Q74" s="63"/>
      <c r="R74" s="101"/>
    </row>
    <row r="75" spans="1:18" ht="18">
      <c r="A75" s="58" t="s">
        <v>523</v>
      </c>
      <c r="B75" s="59" t="s">
        <v>295</v>
      </c>
      <c r="C75" s="60" t="s">
        <v>455</v>
      </c>
      <c r="D75" s="61"/>
      <c r="E75" s="59">
        <v>82763195</v>
      </c>
      <c r="F75" s="59"/>
      <c r="G75" s="220"/>
      <c r="H75" s="160"/>
      <c r="I75" s="220"/>
      <c r="J75" s="213"/>
      <c r="K75" s="62">
        <v>1</v>
      </c>
      <c r="L75" s="213"/>
      <c r="M75" s="62"/>
      <c r="N75" s="213"/>
      <c r="O75" s="62"/>
      <c r="P75" s="214"/>
      <c r="Q75" s="63"/>
      <c r="R75" s="101"/>
    </row>
    <row r="76" spans="1:18" ht="18">
      <c r="A76" s="58" t="s">
        <v>340</v>
      </c>
      <c r="B76" s="59" t="s">
        <v>341</v>
      </c>
      <c r="C76" s="60" t="s">
        <v>455</v>
      </c>
      <c r="D76" s="61" t="s">
        <v>252</v>
      </c>
      <c r="E76" s="59">
        <v>82426484</v>
      </c>
      <c r="F76" s="59"/>
      <c r="G76" s="220"/>
      <c r="H76" s="160"/>
      <c r="I76" s="220"/>
      <c r="J76" s="213">
        <v>1</v>
      </c>
      <c r="K76" s="62"/>
      <c r="L76" s="213"/>
      <c r="M76" s="62"/>
      <c r="N76" s="213"/>
      <c r="O76" s="62"/>
      <c r="P76" s="214"/>
      <c r="Q76" s="63"/>
      <c r="R76" s="101"/>
    </row>
    <row r="77" spans="1:18" ht="18">
      <c r="A77" s="58" t="s">
        <v>340</v>
      </c>
      <c r="B77" s="59" t="s">
        <v>341</v>
      </c>
      <c r="C77" s="60" t="s">
        <v>455</v>
      </c>
      <c r="D77" s="61"/>
      <c r="E77" s="59"/>
      <c r="F77" s="280"/>
      <c r="G77" s="220"/>
      <c r="H77" s="160"/>
      <c r="I77" s="220"/>
      <c r="J77" s="213"/>
      <c r="K77" s="62"/>
      <c r="L77" s="213"/>
      <c r="M77" s="62"/>
      <c r="N77" s="213"/>
      <c r="O77" s="62"/>
      <c r="P77" s="214"/>
      <c r="Q77" s="63"/>
      <c r="R77" s="101"/>
    </row>
    <row r="78" spans="1:18" ht="18">
      <c r="A78" s="58" t="s">
        <v>428</v>
      </c>
      <c r="B78" s="59" t="s">
        <v>429</v>
      </c>
      <c r="C78" s="60" t="str">
        <f>'[4]1er crit.vit'!$K$4</f>
        <v>275</v>
      </c>
      <c r="D78" s="61"/>
      <c r="E78" s="59"/>
      <c r="F78" s="280"/>
      <c r="G78" s="220"/>
      <c r="H78" s="160"/>
      <c r="I78" s="220"/>
      <c r="J78" s="213"/>
      <c r="K78" s="62"/>
      <c r="L78" s="213"/>
      <c r="M78" s="62"/>
      <c r="N78" s="213"/>
      <c r="O78" s="62"/>
      <c r="P78" s="214"/>
      <c r="Q78" s="63"/>
      <c r="R78" s="101"/>
    </row>
    <row r="79" spans="1:18" ht="18">
      <c r="A79" s="59" t="s">
        <v>456</v>
      </c>
      <c r="B79" s="59" t="s">
        <v>457</v>
      </c>
      <c r="C79" s="60" t="str">
        <f>'[4]1er crit.vit'!$K$4</f>
        <v>275</v>
      </c>
      <c r="D79" s="61"/>
      <c r="E79" s="59"/>
      <c r="F79" s="280"/>
      <c r="G79" s="220"/>
      <c r="H79" s="160"/>
      <c r="I79" s="220"/>
      <c r="J79" s="213"/>
      <c r="K79" s="62"/>
      <c r="L79" s="213"/>
      <c r="M79" s="62"/>
      <c r="N79" s="213"/>
      <c r="O79" s="62"/>
      <c r="P79" s="214"/>
      <c r="Q79" s="63"/>
      <c r="R79" s="101"/>
    </row>
    <row r="80" spans="1:18" s="10" customFormat="1" ht="18.75">
      <c r="A80" s="362" t="s">
        <v>406</v>
      </c>
      <c r="B80" s="363"/>
      <c r="C80" s="497"/>
      <c r="D80" s="498"/>
      <c r="E80" s="499"/>
      <c r="F80" s="167">
        <f aca="true" t="shared" si="8" ref="F80:O80">SUM(F73:F79)</f>
        <v>0</v>
      </c>
      <c r="G80" s="167">
        <f t="shared" si="8"/>
        <v>0</v>
      </c>
      <c r="H80" s="167">
        <f t="shared" si="8"/>
        <v>0</v>
      </c>
      <c r="I80" s="167">
        <f t="shared" si="8"/>
        <v>0</v>
      </c>
      <c r="J80" s="167">
        <f t="shared" si="8"/>
        <v>1</v>
      </c>
      <c r="K80" s="167">
        <f t="shared" si="8"/>
        <v>2</v>
      </c>
      <c r="L80" s="167">
        <f t="shared" si="8"/>
        <v>1</v>
      </c>
      <c r="M80" s="167">
        <f t="shared" si="8"/>
        <v>0</v>
      </c>
      <c r="N80" s="167">
        <f t="shared" si="8"/>
        <v>0</v>
      </c>
      <c r="O80" s="167">
        <f t="shared" si="8"/>
        <v>0</v>
      </c>
      <c r="P80" s="167">
        <f>SUM(P73:P79)</f>
        <v>0</v>
      </c>
      <c r="Q80" s="167">
        <f>SUM(Q73:Q79)</f>
        <v>0</v>
      </c>
      <c r="R80" s="167">
        <f>SUM(G80:Q80)</f>
        <v>4</v>
      </c>
    </row>
    <row r="81" spans="1:18" ht="18">
      <c r="A81" s="358" t="s">
        <v>430</v>
      </c>
      <c r="B81" s="359"/>
      <c r="C81" s="359"/>
      <c r="D81" s="359"/>
      <c r="E81" s="248">
        <v>276</v>
      </c>
      <c r="F81" s="248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50"/>
    </row>
    <row r="82" spans="1:18" ht="15" customHeight="1">
      <c r="A82" s="352" t="s">
        <v>0</v>
      </c>
      <c r="B82" s="352" t="s">
        <v>1</v>
      </c>
      <c r="C82" s="353" t="s">
        <v>228</v>
      </c>
      <c r="D82" s="354" t="s">
        <v>237</v>
      </c>
      <c r="E82" s="354" t="s">
        <v>239</v>
      </c>
      <c r="F82" s="356" t="s">
        <v>240</v>
      </c>
      <c r="G82" s="492"/>
      <c r="H82" s="493" t="s">
        <v>241</v>
      </c>
      <c r="I82" s="494"/>
      <c r="J82" s="494"/>
      <c r="K82" s="494"/>
      <c r="L82" s="494"/>
      <c r="M82" s="494"/>
      <c r="N82" s="494"/>
      <c r="O82" s="495"/>
      <c r="P82" s="496" t="s">
        <v>242</v>
      </c>
      <c r="Q82" s="496"/>
      <c r="R82" s="352" t="s">
        <v>243</v>
      </c>
    </row>
    <row r="83" spans="1:18" ht="32.25">
      <c r="A83" s="352"/>
      <c r="B83" s="352"/>
      <c r="C83" s="353"/>
      <c r="D83" s="354"/>
      <c r="E83" s="354"/>
      <c r="F83" s="320" t="s">
        <v>350</v>
      </c>
      <c r="G83" s="229" t="s">
        <v>351</v>
      </c>
      <c r="H83" s="227" t="s">
        <v>352</v>
      </c>
      <c r="I83" s="229" t="s">
        <v>525</v>
      </c>
      <c r="J83" s="227" t="s">
        <v>354</v>
      </c>
      <c r="K83" s="226" t="s">
        <v>526</v>
      </c>
      <c r="L83" s="227" t="s">
        <v>534</v>
      </c>
      <c r="M83" s="229" t="s">
        <v>527</v>
      </c>
      <c r="N83" s="227" t="s">
        <v>529</v>
      </c>
      <c r="O83" s="229" t="s">
        <v>530</v>
      </c>
      <c r="P83" s="228" t="s">
        <v>531</v>
      </c>
      <c r="Q83" s="229" t="s">
        <v>525</v>
      </c>
      <c r="R83" s="352"/>
    </row>
    <row r="84" spans="1:18" ht="18">
      <c r="A84" s="58" t="s">
        <v>269</v>
      </c>
      <c r="B84" s="59" t="s">
        <v>270</v>
      </c>
      <c r="C84" s="60" t="str">
        <f>'[5]1er crit.vit'!$K$4</f>
        <v>276</v>
      </c>
      <c r="D84" s="61" t="s">
        <v>256</v>
      </c>
      <c r="E84" s="59">
        <v>2362600</v>
      </c>
      <c r="F84" s="321"/>
      <c r="G84" s="220"/>
      <c r="H84" s="213"/>
      <c r="I84" s="168"/>
      <c r="J84" s="160"/>
      <c r="K84" s="278"/>
      <c r="L84" s="213"/>
      <c r="M84" s="62"/>
      <c r="N84" s="213"/>
      <c r="O84" s="62"/>
      <c r="P84" s="212">
        <v>1</v>
      </c>
      <c r="Q84" s="62" t="s">
        <v>541</v>
      </c>
      <c r="R84" s="101"/>
    </row>
    <row r="85" spans="1:18" ht="18">
      <c r="A85" s="58" t="s">
        <v>274</v>
      </c>
      <c r="B85" s="59" t="s">
        <v>275</v>
      </c>
      <c r="C85" s="60" t="str">
        <f>'[5]1er crit.vit'!$K$4</f>
        <v>276</v>
      </c>
      <c r="D85" s="61" t="s">
        <v>256</v>
      </c>
      <c r="E85" s="59">
        <v>82546802</v>
      </c>
      <c r="F85" s="321"/>
      <c r="G85" s="220"/>
      <c r="H85" s="213"/>
      <c r="I85" s="168"/>
      <c r="J85" s="160"/>
      <c r="K85" s="62"/>
      <c r="L85" s="213"/>
      <c r="M85" s="62"/>
      <c r="N85" s="213"/>
      <c r="O85" s="62"/>
      <c r="P85" s="212"/>
      <c r="Q85" s="62"/>
      <c r="R85" s="101"/>
    </row>
    <row r="86" spans="1:18" ht="18">
      <c r="A86" s="58"/>
      <c r="B86" s="59"/>
      <c r="C86" s="60"/>
      <c r="D86" s="61"/>
      <c r="E86" s="59"/>
      <c r="F86" s="321"/>
      <c r="G86" s="220"/>
      <c r="H86" s="213"/>
      <c r="I86" s="168"/>
      <c r="J86" s="160"/>
      <c r="K86" s="62"/>
      <c r="L86" s="213"/>
      <c r="M86" s="62"/>
      <c r="N86" s="213"/>
      <c r="O86" s="62"/>
      <c r="P86" s="212"/>
      <c r="Q86" s="62"/>
      <c r="R86" s="101"/>
    </row>
    <row r="87" spans="1:18" ht="18">
      <c r="A87" s="360" t="s">
        <v>406</v>
      </c>
      <c r="B87" s="360"/>
      <c r="C87" s="414"/>
      <c r="D87" s="415"/>
      <c r="E87" s="416"/>
      <c r="F87" s="176">
        <f aca="true" t="shared" si="9" ref="F87:Q87">SUM(F84:F86)</f>
        <v>0</v>
      </c>
      <c r="G87" s="176">
        <f t="shared" si="9"/>
        <v>0</v>
      </c>
      <c r="H87" s="176">
        <f t="shared" si="9"/>
        <v>0</v>
      </c>
      <c r="I87" s="176">
        <f t="shared" si="9"/>
        <v>0</v>
      </c>
      <c r="J87" s="176">
        <f t="shared" si="9"/>
        <v>0</v>
      </c>
      <c r="K87" s="176">
        <f t="shared" si="9"/>
        <v>0</v>
      </c>
      <c r="L87" s="176">
        <f t="shared" si="9"/>
        <v>0</v>
      </c>
      <c r="M87" s="176">
        <f t="shared" si="9"/>
        <v>0</v>
      </c>
      <c r="N87" s="176">
        <f t="shared" si="9"/>
        <v>0</v>
      </c>
      <c r="O87" s="176">
        <f t="shared" si="9"/>
        <v>0</v>
      </c>
      <c r="P87" s="176">
        <f t="shared" si="9"/>
        <v>1</v>
      </c>
      <c r="Q87" s="176">
        <f t="shared" si="9"/>
        <v>0</v>
      </c>
      <c r="R87" s="176">
        <f>SUM(G87:Q87)</f>
        <v>1</v>
      </c>
    </row>
    <row r="88" spans="1:18" ht="18">
      <c r="A88" s="367" t="s">
        <v>154</v>
      </c>
      <c r="B88" s="368"/>
      <c r="C88" s="368"/>
      <c r="D88" s="368"/>
      <c r="E88" s="245">
        <v>277</v>
      </c>
      <c r="F88" s="245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7"/>
    </row>
    <row r="89" spans="1:18" ht="15" customHeight="1">
      <c r="A89" s="352" t="s">
        <v>0</v>
      </c>
      <c r="B89" s="352" t="s">
        <v>1</v>
      </c>
      <c r="C89" s="353" t="s">
        <v>228</v>
      </c>
      <c r="D89" s="354" t="s">
        <v>237</v>
      </c>
      <c r="E89" s="354" t="s">
        <v>239</v>
      </c>
      <c r="F89" s="356" t="s">
        <v>240</v>
      </c>
      <c r="G89" s="492"/>
      <c r="H89" s="493" t="s">
        <v>241</v>
      </c>
      <c r="I89" s="494"/>
      <c r="J89" s="494"/>
      <c r="K89" s="494"/>
      <c r="L89" s="494"/>
      <c r="M89" s="494"/>
      <c r="N89" s="494"/>
      <c r="O89" s="495"/>
      <c r="P89" s="496" t="s">
        <v>242</v>
      </c>
      <c r="Q89" s="496"/>
      <c r="R89" s="352" t="s">
        <v>243</v>
      </c>
    </row>
    <row r="90" spans="1:18" ht="32.25">
      <c r="A90" s="352"/>
      <c r="B90" s="352"/>
      <c r="C90" s="353"/>
      <c r="D90" s="354"/>
      <c r="E90" s="354"/>
      <c r="F90" s="320" t="s">
        <v>350</v>
      </c>
      <c r="G90" s="229" t="s">
        <v>351</v>
      </c>
      <c r="H90" s="227" t="s">
        <v>352</v>
      </c>
      <c r="I90" s="229" t="s">
        <v>525</v>
      </c>
      <c r="J90" s="227" t="s">
        <v>354</v>
      </c>
      <c r="K90" s="226" t="s">
        <v>526</v>
      </c>
      <c r="L90" s="227" t="s">
        <v>534</v>
      </c>
      <c r="M90" s="229" t="s">
        <v>527</v>
      </c>
      <c r="N90" s="227" t="s">
        <v>529</v>
      </c>
      <c r="O90" s="229" t="s">
        <v>530</v>
      </c>
      <c r="P90" s="228" t="s">
        <v>531</v>
      </c>
      <c r="Q90" s="229" t="s">
        <v>525</v>
      </c>
      <c r="R90" s="352"/>
    </row>
    <row r="91" spans="1:18" ht="18">
      <c r="A91" s="65"/>
      <c r="B91" s="55"/>
      <c r="C91" s="66"/>
      <c r="D91" s="55"/>
      <c r="E91" s="55"/>
      <c r="F91" s="144"/>
      <c r="G91" s="144"/>
      <c r="H91" s="158"/>
      <c r="I91" s="144"/>
      <c r="J91" s="158"/>
      <c r="K91" s="144"/>
      <c r="L91" s="158"/>
      <c r="M91" s="144"/>
      <c r="N91" s="158"/>
      <c r="O91" s="144"/>
      <c r="P91" s="189"/>
      <c r="Q91" s="56"/>
      <c r="R91" s="56"/>
    </row>
    <row r="92" spans="1:18" ht="18">
      <c r="A92" s="362" t="s">
        <v>406</v>
      </c>
      <c r="B92" s="363"/>
      <c r="C92" s="417"/>
      <c r="D92" s="418"/>
      <c r="E92" s="419"/>
      <c r="F92" s="176">
        <f aca="true" t="shared" si="10" ref="F92:O92">SUM(F91:F91)</f>
        <v>0</v>
      </c>
      <c r="G92" s="176">
        <f t="shared" si="10"/>
        <v>0</v>
      </c>
      <c r="H92" s="176">
        <f t="shared" si="10"/>
        <v>0</v>
      </c>
      <c r="I92" s="176">
        <f t="shared" si="10"/>
        <v>0</v>
      </c>
      <c r="J92" s="176">
        <f t="shared" si="10"/>
        <v>0</v>
      </c>
      <c r="K92" s="176">
        <f t="shared" si="10"/>
        <v>0</v>
      </c>
      <c r="L92" s="176">
        <f t="shared" si="10"/>
        <v>0</v>
      </c>
      <c r="M92" s="176">
        <f t="shared" si="10"/>
        <v>0</v>
      </c>
      <c r="N92" s="176">
        <f t="shared" si="10"/>
        <v>0</v>
      </c>
      <c r="O92" s="176">
        <f t="shared" si="10"/>
        <v>0</v>
      </c>
      <c r="P92" s="176">
        <f>SUM(P91:P91)</f>
        <v>0</v>
      </c>
      <c r="Q92" s="176">
        <f>SUM(Q91:Q91)</f>
        <v>0</v>
      </c>
      <c r="R92" s="176">
        <f>SUM(G92:Q92)</f>
        <v>0</v>
      </c>
    </row>
    <row r="93" spans="1:18" ht="18">
      <c r="A93" s="364" t="s">
        <v>432</v>
      </c>
      <c r="B93" s="365"/>
      <c r="C93" s="365"/>
      <c r="D93" s="365"/>
      <c r="E93" s="244">
        <v>287</v>
      </c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</row>
    <row r="94" spans="1:18" ht="15" customHeight="1">
      <c r="A94" s="352" t="s">
        <v>0</v>
      </c>
      <c r="B94" s="352" t="s">
        <v>1</v>
      </c>
      <c r="C94" s="353" t="s">
        <v>228</v>
      </c>
      <c r="D94" s="354" t="s">
        <v>237</v>
      </c>
      <c r="E94" s="354" t="s">
        <v>239</v>
      </c>
      <c r="F94" s="356" t="s">
        <v>240</v>
      </c>
      <c r="G94" s="492"/>
      <c r="H94" s="493" t="s">
        <v>241</v>
      </c>
      <c r="I94" s="494"/>
      <c r="J94" s="494"/>
      <c r="K94" s="494"/>
      <c r="L94" s="494"/>
      <c r="M94" s="494"/>
      <c r="N94" s="494"/>
      <c r="O94" s="495"/>
      <c r="P94" s="496" t="s">
        <v>242</v>
      </c>
      <c r="Q94" s="496"/>
      <c r="R94" s="352" t="s">
        <v>243</v>
      </c>
    </row>
    <row r="95" spans="1:18" ht="32.25">
      <c r="A95" s="352"/>
      <c r="B95" s="352"/>
      <c r="C95" s="353"/>
      <c r="D95" s="354"/>
      <c r="E95" s="354"/>
      <c r="F95" s="320" t="s">
        <v>350</v>
      </c>
      <c r="G95" s="229" t="s">
        <v>351</v>
      </c>
      <c r="H95" s="227" t="s">
        <v>352</v>
      </c>
      <c r="I95" s="229" t="s">
        <v>525</v>
      </c>
      <c r="J95" s="227" t="s">
        <v>354</v>
      </c>
      <c r="K95" s="226" t="s">
        <v>526</v>
      </c>
      <c r="L95" s="227" t="s">
        <v>534</v>
      </c>
      <c r="M95" s="229" t="s">
        <v>527</v>
      </c>
      <c r="N95" s="227" t="s">
        <v>529</v>
      </c>
      <c r="O95" s="229" t="s">
        <v>530</v>
      </c>
      <c r="P95" s="228" t="s">
        <v>531</v>
      </c>
      <c r="Q95" s="229" t="s">
        <v>525</v>
      </c>
      <c r="R95" s="352"/>
    </row>
    <row r="96" spans="1:18" ht="18">
      <c r="A96" s="65" t="s">
        <v>435</v>
      </c>
      <c r="B96" s="55" t="s">
        <v>436</v>
      </c>
      <c r="C96" s="66" t="s">
        <v>434</v>
      </c>
      <c r="D96" s="55" t="s">
        <v>246</v>
      </c>
      <c r="E96" s="55">
        <v>8259395</v>
      </c>
      <c r="F96" s="55"/>
      <c r="G96" s="144">
        <v>1</v>
      </c>
      <c r="H96" s="158"/>
      <c r="I96" s="144"/>
      <c r="J96" s="158"/>
      <c r="K96" s="144"/>
      <c r="L96" s="158"/>
      <c r="M96" s="144"/>
      <c r="N96" s="158"/>
      <c r="O96" s="144"/>
      <c r="P96" s="159"/>
      <c r="Q96" s="144"/>
      <c r="R96" s="144"/>
    </row>
    <row r="97" spans="1:18" ht="18">
      <c r="A97" s="65" t="s">
        <v>433</v>
      </c>
      <c r="B97" s="55" t="s">
        <v>437</v>
      </c>
      <c r="C97" s="66" t="s">
        <v>434</v>
      </c>
      <c r="D97" s="55" t="s">
        <v>246</v>
      </c>
      <c r="E97" s="55">
        <v>82645090</v>
      </c>
      <c r="F97" s="55"/>
      <c r="G97" s="144"/>
      <c r="H97" s="158"/>
      <c r="I97" s="144"/>
      <c r="J97" s="158"/>
      <c r="K97" s="144"/>
      <c r="L97" s="158"/>
      <c r="M97" s="144"/>
      <c r="N97" s="158"/>
      <c r="O97" s="144"/>
      <c r="P97" s="159"/>
      <c r="Q97" s="144"/>
      <c r="R97" s="144"/>
    </row>
    <row r="98" spans="1:18" ht="18">
      <c r="A98" s="65"/>
      <c r="B98" s="55"/>
      <c r="C98" s="66"/>
      <c r="D98" s="55"/>
      <c r="E98" s="55"/>
      <c r="F98" s="55"/>
      <c r="G98" s="144"/>
      <c r="H98" s="158"/>
      <c r="I98" s="144"/>
      <c r="J98" s="158"/>
      <c r="K98" s="144"/>
      <c r="L98" s="158"/>
      <c r="M98" s="144"/>
      <c r="N98" s="158"/>
      <c r="O98" s="144"/>
      <c r="P98" s="159"/>
      <c r="Q98" s="144"/>
      <c r="R98" s="144"/>
    </row>
    <row r="99" spans="1:18" ht="18">
      <c r="A99" s="362" t="s">
        <v>406</v>
      </c>
      <c r="B99" s="363"/>
      <c r="C99" s="417"/>
      <c r="D99" s="418"/>
      <c r="E99" s="419"/>
      <c r="F99" s="176">
        <f aca="true" t="shared" si="11" ref="F99:L99">SUM(F96:F98)</f>
        <v>0</v>
      </c>
      <c r="G99" s="176">
        <f t="shared" si="11"/>
        <v>1</v>
      </c>
      <c r="H99" s="176">
        <f t="shared" si="11"/>
        <v>0</v>
      </c>
      <c r="I99" s="176">
        <f t="shared" si="11"/>
        <v>0</v>
      </c>
      <c r="J99" s="176">
        <f t="shared" si="11"/>
        <v>0</v>
      </c>
      <c r="K99" s="176">
        <f t="shared" si="11"/>
        <v>0</v>
      </c>
      <c r="L99" s="176">
        <f t="shared" si="11"/>
        <v>0</v>
      </c>
      <c r="M99" s="176">
        <f>SUM(M96:M98)</f>
        <v>0</v>
      </c>
      <c r="N99" s="176">
        <f>SUM(N96:N98)</f>
        <v>0</v>
      </c>
      <c r="O99" s="176">
        <f>SUM(O96:O98)</f>
        <v>0</v>
      </c>
      <c r="P99" s="176">
        <f>SUM(P96:P98)</f>
        <v>0</v>
      </c>
      <c r="Q99" s="176">
        <f>SUM(Q96:Q98)</f>
        <v>0</v>
      </c>
      <c r="R99" s="176">
        <f>SUM(G99:Q99)</f>
        <v>1</v>
      </c>
    </row>
    <row r="100" spans="1:18" ht="18">
      <c r="A100" s="204"/>
      <c r="B100" s="205"/>
      <c r="C100" s="205"/>
      <c r="D100" s="205"/>
      <c r="E100" s="206"/>
      <c r="F100" s="207">
        <f aca="true" t="shared" si="12" ref="F100:Q100">SUM(F9+F15+F28+F30+F38+F44+F56+F61+F69+F80+F87+F92+F99)</f>
        <v>1</v>
      </c>
      <c r="G100" s="207">
        <f t="shared" si="12"/>
        <v>2</v>
      </c>
      <c r="H100" s="207">
        <f t="shared" si="12"/>
        <v>2</v>
      </c>
      <c r="I100" s="207">
        <f t="shared" si="12"/>
        <v>1</v>
      </c>
      <c r="J100" s="207">
        <f t="shared" si="12"/>
        <v>2</v>
      </c>
      <c r="K100" s="207">
        <f t="shared" si="12"/>
        <v>2</v>
      </c>
      <c r="L100" s="207">
        <f t="shared" si="12"/>
        <v>2</v>
      </c>
      <c r="M100" s="207">
        <f t="shared" si="12"/>
        <v>1</v>
      </c>
      <c r="N100" s="207">
        <f t="shared" si="12"/>
        <v>0</v>
      </c>
      <c r="O100" s="207">
        <f t="shared" si="12"/>
        <v>0</v>
      </c>
      <c r="P100" s="207">
        <f t="shared" si="12"/>
        <v>1</v>
      </c>
      <c r="Q100" s="207">
        <f t="shared" si="12"/>
        <v>2</v>
      </c>
      <c r="R100" s="207">
        <f>SUM(F100:Q100)</f>
        <v>16</v>
      </c>
    </row>
    <row r="101" spans="1:18" s="230" customFormat="1" ht="18.75">
      <c r="A101" s="23" t="s">
        <v>234</v>
      </c>
      <c r="B101" s="23" t="s">
        <v>444</v>
      </c>
      <c r="C101" s="371" t="s">
        <v>462</v>
      </c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</row>
    <row r="102" spans="1:18" s="230" customFormat="1" ht="18.75">
      <c r="A102" s="23" t="s">
        <v>445</v>
      </c>
      <c r="B102" s="23" t="s">
        <v>446</v>
      </c>
      <c r="C102" s="371" t="s">
        <v>461</v>
      </c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</row>
  </sheetData>
  <sheetProtection/>
  <mergeCells count="168">
    <mergeCell ref="E23:E24"/>
    <mergeCell ref="F23:G23"/>
    <mergeCell ref="H5:O5"/>
    <mergeCell ref="P5:Q5"/>
    <mergeCell ref="F11:G11"/>
    <mergeCell ref="H11:O11"/>
    <mergeCell ref="P11:Q11"/>
    <mergeCell ref="R11:R12"/>
    <mergeCell ref="R5:R6"/>
    <mergeCell ref="B2:G2"/>
    <mergeCell ref="K2:Q2"/>
    <mergeCell ref="B3:G3"/>
    <mergeCell ref="A5:A6"/>
    <mergeCell ref="B5:B6"/>
    <mergeCell ref="C5:C6"/>
    <mergeCell ref="D5:D6"/>
    <mergeCell ref="E5:E6"/>
    <mergeCell ref="F5:G5"/>
    <mergeCell ref="C11:C12"/>
    <mergeCell ref="D11:D12"/>
    <mergeCell ref="E11:E12"/>
    <mergeCell ref="A31:D31"/>
    <mergeCell ref="R40:R41"/>
    <mergeCell ref="A39:D39"/>
    <mergeCell ref="A23:A24"/>
    <mergeCell ref="B23:B24"/>
    <mergeCell ref="C23:C24"/>
    <mergeCell ref="D23:D24"/>
    <mergeCell ref="A4:D4"/>
    <mergeCell ref="A9:B9"/>
    <mergeCell ref="A22:D22"/>
    <mergeCell ref="A28:B28"/>
    <mergeCell ref="A10:D10"/>
    <mergeCell ref="A15:B15"/>
    <mergeCell ref="C28:E28"/>
    <mergeCell ref="C15:E15"/>
    <mergeCell ref="A11:A12"/>
    <mergeCell ref="B11:B12"/>
    <mergeCell ref="H23:O23"/>
    <mergeCell ref="P23:Q23"/>
    <mergeCell ref="R23:R24"/>
    <mergeCell ref="C102:R102"/>
    <mergeCell ref="C101:R101"/>
    <mergeCell ref="A1:A3"/>
    <mergeCell ref="B1:R1"/>
    <mergeCell ref="I3:J3"/>
    <mergeCell ref="K3:R3"/>
    <mergeCell ref="C9:E9"/>
    <mergeCell ref="R32:R33"/>
    <mergeCell ref="A40:A41"/>
    <mergeCell ref="B40:B41"/>
    <mergeCell ref="C40:C41"/>
    <mergeCell ref="D40:D41"/>
    <mergeCell ref="E40:E41"/>
    <mergeCell ref="R46:R47"/>
    <mergeCell ref="C30:E30"/>
    <mergeCell ref="C38:E38"/>
    <mergeCell ref="A32:A33"/>
    <mergeCell ref="B32:B33"/>
    <mergeCell ref="C32:C33"/>
    <mergeCell ref="D32:D33"/>
    <mergeCell ref="E32:E33"/>
    <mergeCell ref="A44:B44"/>
    <mergeCell ref="C44:E44"/>
    <mergeCell ref="H58:O58"/>
    <mergeCell ref="P58:Q58"/>
    <mergeCell ref="A38:B38"/>
    <mergeCell ref="A29:D29"/>
    <mergeCell ref="A30:B30"/>
    <mergeCell ref="H46:O46"/>
    <mergeCell ref="P46:Q46"/>
    <mergeCell ref="F32:G32"/>
    <mergeCell ref="H32:O32"/>
    <mergeCell ref="P32:Q32"/>
    <mergeCell ref="D58:D59"/>
    <mergeCell ref="E58:E59"/>
    <mergeCell ref="F58:G58"/>
    <mergeCell ref="A46:A47"/>
    <mergeCell ref="B46:B47"/>
    <mergeCell ref="C46:C47"/>
    <mergeCell ref="D46:D47"/>
    <mergeCell ref="E46:E47"/>
    <mergeCell ref="F46:G46"/>
    <mergeCell ref="H63:O63"/>
    <mergeCell ref="F40:G40"/>
    <mergeCell ref="H40:O40"/>
    <mergeCell ref="P40:Q40"/>
    <mergeCell ref="A45:D45"/>
    <mergeCell ref="A56:B56"/>
    <mergeCell ref="C56:E56"/>
    <mergeCell ref="A58:A59"/>
    <mergeCell ref="B58:B59"/>
    <mergeCell ref="C58:C59"/>
    <mergeCell ref="R58:R59"/>
    <mergeCell ref="A57:D57"/>
    <mergeCell ref="A61:B61"/>
    <mergeCell ref="C61:E61"/>
    <mergeCell ref="A63:A64"/>
    <mergeCell ref="B63:B64"/>
    <mergeCell ref="C63:C64"/>
    <mergeCell ref="D63:D64"/>
    <mergeCell ref="E63:E64"/>
    <mergeCell ref="F63:G63"/>
    <mergeCell ref="F71:G71"/>
    <mergeCell ref="H71:O71"/>
    <mergeCell ref="P71:Q71"/>
    <mergeCell ref="R71:R72"/>
    <mergeCell ref="A70:D70"/>
    <mergeCell ref="P82:Q82"/>
    <mergeCell ref="R82:R83"/>
    <mergeCell ref="P63:Q63"/>
    <mergeCell ref="R63:R64"/>
    <mergeCell ref="A62:D62"/>
    <mergeCell ref="A69:B69"/>
    <mergeCell ref="C69:E69"/>
    <mergeCell ref="A71:A72"/>
    <mergeCell ref="B71:B72"/>
    <mergeCell ref="C71:C72"/>
    <mergeCell ref="D71:D72"/>
    <mergeCell ref="E71:E72"/>
    <mergeCell ref="E82:E83"/>
    <mergeCell ref="F82:G82"/>
    <mergeCell ref="A81:D81"/>
    <mergeCell ref="A87:B87"/>
    <mergeCell ref="C87:E87"/>
    <mergeCell ref="H82:O82"/>
    <mergeCell ref="H89:O89"/>
    <mergeCell ref="P89:Q89"/>
    <mergeCell ref="R89:R90"/>
    <mergeCell ref="A88:D88"/>
    <mergeCell ref="A80:B80"/>
    <mergeCell ref="C80:E80"/>
    <mergeCell ref="A82:A83"/>
    <mergeCell ref="B82:B83"/>
    <mergeCell ref="C82:C83"/>
    <mergeCell ref="D82:D83"/>
    <mergeCell ref="A89:A90"/>
    <mergeCell ref="B89:B90"/>
    <mergeCell ref="C89:C90"/>
    <mergeCell ref="D89:D90"/>
    <mergeCell ref="E89:E90"/>
    <mergeCell ref="F89:G89"/>
    <mergeCell ref="B94:B95"/>
    <mergeCell ref="C94:C95"/>
    <mergeCell ref="D94:D95"/>
    <mergeCell ref="E94:E95"/>
    <mergeCell ref="F94:G94"/>
    <mergeCell ref="H94:O94"/>
    <mergeCell ref="D17:D18"/>
    <mergeCell ref="E17:E18"/>
    <mergeCell ref="P94:Q94"/>
    <mergeCell ref="R94:R95"/>
    <mergeCell ref="A93:D93"/>
    <mergeCell ref="A99:B99"/>
    <mergeCell ref="C99:E99"/>
    <mergeCell ref="A92:B92"/>
    <mergeCell ref="C92:E92"/>
    <mergeCell ref="A94:A95"/>
    <mergeCell ref="F17:G17"/>
    <mergeCell ref="H17:O17"/>
    <mergeCell ref="P17:Q17"/>
    <mergeCell ref="R17:R18"/>
    <mergeCell ref="A16:D16"/>
    <mergeCell ref="A21:B21"/>
    <mergeCell ref="C21:E21"/>
    <mergeCell ref="A17:A18"/>
    <mergeCell ref="B17:B18"/>
    <mergeCell ref="C17:C18"/>
  </mergeCells>
  <dataValidations count="4">
    <dataValidation type="list" operator="equal" allowBlank="1" sqref="D7:D8 D65:D68 D84:D86 D73:D79 D48:D55 D60 D34:D37 D25:D27">
      <formula1>"CG,Je,Da,Pro,Hon,Exc"</formula1>
    </dataValidation>
    <dataValidation type="list" operator="equal" allowBlank="1" sqref="E73:E76">
      <formula1>"Pistolet"</formula1>
    </dataValidation>
    <dataValidation type="list" operator="equal" allowBlank="1" sqref="E53 E67:E68">
      <formula1>"Carabine,Pistolet"</formula1>
    </dataValidation>
    <dataValidation type="list" operator="equal" allowBlank="1" sqref="E27">
      <formula1>"carabine,pistolet,,"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4" sqref="T4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372"/>
      <c r="B1" s="375" t="s">
        <v>349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20.25">
      <c r="A2" s="373"/>
      <c r="B2" s="378" t="s">
        <v>234</v>
      </c>
      <c r="C2" s="379"/>
      <c r="D2" s="379"/>
      <c r="E2" s="379"/>
      <c r="F2" s="380"/>
      <c r="G2" s="48">
        <v>6</v>
      </c>
      <c r="H2" s="48">
        <v>7</v>
      </c>
      <c r="I2" s="48">
        <v>8</v>
      </c>
      <c r="J2" s="388" t="s">
        <v>233</v>
      </c>
      <c r="K2" s="389"/>
      <c r="L2" s="389"/>
      <c r="M2" s="389"/>
      <c r="N2" s="389"/>
      <c r="O2" s="389"/>
      <c r="P2" s="390"/>
      <c r="Q2" s="48">
        <v>2017</v>
      </c>
    </row>
    <row r="3" spans="1:17" ht="20.25">
      <c r="A3" s="374"/>
      <c r="B3" s="381" t="s">
        <v>235</v>
      </c>
      <c r="C3" s="382"/>
      <c r="D3" s="382"/>
      <c r="E3" s="382"/>
      <c r="F3" s="383"/>
      <c r="G3" s="49"/>
      <c r="H3" s="50"/>
      <c r="I3" s="51">
        <v>1</v>
      </c>
      <c r="J3" s="425" t="s">
        <v>236</v>
      </c>
      <c r="K3" s="425"/>
      <c r="L3" s="426" t="s">
        <v>121</v>
      </c>
      <c r="M3" s="426"/>
      <c r="N3" s="426"/>
      <c r="O3" s="426"/>
      <c r="P3" s="426"/>
      <c r="Q3" s="427"/>
    </row>
    <row r="4" spans="1:17" ht="15">
      <c r="A4" s="352" t="s">
        <v>0</v>
      </c>
      <c r="B4" s="352" t="s">
        <v>1</v>
      </c>
      <c r="C4" s="423" t="s">
        <v>228</v>
      </c>
      <c r="D4" s="354" t="s">
        <v>237</v>
      </c>
      <c r="E4" s="355" t="s">
        <v>238</v>
      </c>
      <c r="F4" s="354" t="s">
        <v>239</v>
      </c>
      <c r="G4" s="352" t="s">
        <v>240</v>
      </c>
      <c r="H4" s="352"/>
      <c r="I4" s="352" t="s">
        <v>241</v>
      </c>
      <c r="J4" s="352"/>
      <c r="K4" s="352"/>
      <c r="L4" s="352"/>
      <c r="M4" s="352"/>
      <c r="N4" s="352"/>
      <c r="O4" s="352" t="s">
        <v>242</v>
      </c>
      <c r="P4" s="352"/>
      <c r="Q4" s="352" t="s">
        <v>243</v>
      </c>
    </row>
    <row r="5" spans="1:17" ht="15">
      <c r="A5" s="352"/>
      <c r="B5" s="352"/>
      <c r="C5" s="424"/>
      <c r="D5" s="354"/>
      <c r="E5" s="355"/>
      <c r="F5" s="354"/>
      <c r="G5" s="68" t="s">
        <v>350</v>
      </c>
      <c r="H5" s="52" t="s">
        <v>351</v>
      </c>
      <c r="I5" s="68" t="s">
        <v>352</v>
      </c>
      <c r="J5" s="52" t="s">
        <v>353</v>
      </c>
      <c r="K5" s="68" t="s">
        <v>354</v>
      </c>
      <c r="L5" s="52" t="s">
        <v>355</v>
      </c>
      <c r="M5" s="68" t="s">
        <v>356</v>
      </c>
      <c r="N5" s="52" t="s">
        <v>328</v>
      </c>
      <c r="O5" s="68" t="s">
        <v>352</v>
      </c>
      <c r="P5" s="52" t="s">
        <v>353</v>
      </c>
      <c r="Q5" s="352"/>
    </row>
    <row r="6" spans="1:17" ht="15" customHeight="1">
      <c r="A6" s="114" t="s">
        <v>382</v>
      </c>
      <c r="B6" s="114" t="s">
        <v>227</v>
      </c>
      <c r="C6" s="507" t="s">
        <v>362</v>
      </c>
      <c r="D6" s="507"/>
      <c r="E6" s="115"/>
      <c r="F6" s="115"/>
      <c r="G6" s="116"/>
      <c r="H6" s="117"/>
      <c r="I6" s="116"/>
      <c r="J6" s="117"/>
      <c r="K6" s="116"/>
      <c r="L6" s="117"/>
      <c r="M6" s="116"/>
      <c r="N6" s="117"/>
      <c r="O6" s="116"/>
      <c r="P6" s="117"/>
      <c r="Q6" s="134"/>
    </row>
    <row r="7" spans="1:17" ht="15">
      <c r="A7" s="58" t="s">
        <v>271</v>
      </c>
      <c r="B7" s="59" t="s">
        <v>272</v>
      </c>
      <c r="C7" s="60" t="str">
        <f>'[7]1er crit.vit'!$K$4</f>
        <v>276</v>
      </c>
      <c r="D7" s="61" t="s">
        <v>273</v>
      </c>
      <c r="E7" s="59" t="s">
        <v>369</v>
      </c>
      <c r="F7" s="59">
        <v>82514607</v>
      </c>
      <c r="G7" s="118">
        <v>1</v>
      </c>
      <c r="H7" s="119" t="s">
        <v>253</v>
      </c>
      <c r="I7" s="120"/>
      <c r="J7" s="119"/>
      <c r="K7" s="120"/>
      <c r="L7" s="119"/>
      <c r="M7" s="120"/>
      <c r="N7" s="119"/>
      <c r="O7" s="120"/>
      <c r="P7" s="119"/>
      <c r="Q7" s="135"/>
    </row>
    <row r="8" spans="1:17" ht="22.5">
      <c r="A8" s="58" t="s">
        <v>370</v>
      </c>
      <c r="B8" s="59" t="s">
        <v>371</v>
      </c>
      <c r="C8" s="60" t="str">
        <f>'[2]1er crit.10m'!$K$4</f>
        <v>162</v>
      </c>
      <c r="D8" s="61" t="s">
        <v>273</v>
      </c>
      <c r="E8" s="59" t="s">
        <v>369</v>
      </c>
      <c r="F8" s="59">
        <v>82425224</v>
      </c>
      <c r="G8" s="121">
        <v>1</v>
      </c>
      <c r="H8" s="122"/>
      <c r="I8" s="121"/>
      <c r="J8" s="122"/>
      <c r="K8" s="121"/>
      <c r="L8" s="122"/>
      <c r="M8" s="121"/>
      <c r="N8" s="122"/>
      <c r="O8" s="121"/>
      <c r="P8" s="122"/>
      <c r="Q8" s="136" t="s">
        <v>381</v>
      </c>
    </row>
    <row r="9" spans="1:17" ht="15">
      <c r="A9" s="58"/>
      <c r="B9" s="59"/>
      <c r="C9" s="60"/>
      <c r="D9" s="61"/>
      <c r="E9" s="59"/>
      <c r="F9" s="59"/>
      <c r="G9" s="121"/>
      <c r="H9" s="122"/>
      <c r="I9" s="121"/>
      <c r="J9" s="122"/>
      <c r="K9" s="121"/>
      <c r="L9" s="122"/>
      <c r="M9" s="121"/>
      <c r="N9" s="122"/>
      <c r="O9" s="121"/>
      <c r="P9" s="122"/>
      <c r="Q9" s="136"/>
    </row>
    <row r="10" spans="1:17" ht="15">
      <c r="A10" s="151" t="s">
        <v>383</v>
      </c>
      <c r="B10" s="152" t="s">
        <v>227</v>
      </c>
      <c r="C10" s="508" t="s">
        <v>230</v>
      </c>
      <c r="D10" s="509"/>
      <c r="E10" s="103"/>
      <c r="F10" s="103"/>
      <c r="G10" s="121"/>
      <c r="H10" s="122"/>
      <c r="I10" s="121"/>
      <c r="J10" s="122"/>
      <c r="K10" s="121"/>
      <c r="L10" s="122"/>
      <c r="M10" s="121"/>
      <c r="N10" s="122"/>
      <c r="O10" s="121"/>
      <c r="P10" s="122"/>
      <c r="Q10" s="136"/>
    </row>
    <row r="11" spans="1:17" ht="15">
      <c r="A11" s="58"/>
      <c r="B11" s="59"/>
      <c r="C11" s="60"/>
      <c r="D11" s="61"/>
      <c r="E11" s="59"/>
      <c r="F11" s="59"/>
      <c r="G11" s="121"/>
      <c r="H11" s="122"/>
      <c r="I11" s="121"/>
      <c r="J11" s="122"/>
      <c r="K11" s="121"/>
      <c r="L11" s="122"/>
      <c r="M11" s="121"/>
      <c r="N11" s="122"/>
      <c r="O11" s="121"/>
      <c r="P11" s="122"/>
      <c r="Q11" s="136"/>
    </row>
    <row r="12" spans="1:17" ht="15">
      <c r="A12" s="58"/>
      <c r="B12" s="59"/>
      <c r="C12" s="60"/>
      <c r="D12" s="61"/>
      <c r="E12" s="59"/>
      <c r="F12" s="59"/>
      <c r="G12" s="121"/>
      <c r="H12" s="122"/>
      <c r="I12" s="121"/>
      <c r="J12" s="122"/>
      <c r="K12" s="121"/>
      <c r="L12" s="122"/>
      <c r="M12" s="121"/>
      <c r="N12" s="122"/>
      <c r="O12" s="121"/>
      <c r="P12" s="122"/>
      <c r="Q12" s="136"/>
    </row>
    <row r="13" spans="1:17" ht="15">
      <c r="A13" s="58"/>
      <c r="B13" s="59"/>
      <c r="C13" s="60"/>
      <c r="D13" s="61"/>
      <c r="E13" s="59"/>
      <c r="F13" s="59"/>
      <c r="G13" s="121"/>
      <c r="H13" s="122"/>
      <c r="I13" s="121"/>
      <c r="J13" s="122"/>
      <c r="K13" s="121"/>
      <c r="L13" s="122"/>
      <c r="M13" s="121"/>
      <c r="N13" s="122"/>
      <c r="O13" s="121"/>
      <c r="P13" s="122"/>
      <c r="Q13" s="136"/>
    </row>
    <row r="14" spans="1:17" ht="15">
      <c r="A14" s="151" t="s">
        <v>384</v>
      </c>
      <c r="B14" s="152" t="s">
        <v>7</v>
      </c>
      <c r="C14" s="508" t="s">
        <v>363</v>
      </c>
      <c r="D14" s="509"/>
      <c r="E14" s="103"/>
      <c r="F14" s="103"/>
      <c r="G14" s="121"/>
      <c r="H14" s="122"/>
      <c r="I14" s="121"/>
      <c r="J14" s="122"/>
      <c r="K14" s="121"/>
      <c r="L14" s="122"/>
      <c r="M14" s="121"/>
      <c r="N14" s="122"/>
      <c r="O14" s="121"/>
      <c r="P14" s="122"/>
      <c r="Q14" s="136"/>
    </row>
    <row r="15" spans="1:17" ht="15">
      <c r="A15" s="58"/>
      <c r="B15" s="59"/>
      <c r="C15" s="60"/>
      <c r="D15" s="61"/>
      <c r="E15" s="59"/>
      <c r="F15" s="59"/>
      <c r="G15" s="121"/>
      <c r="H15" s="122"/>
      <c r="I15" s="121"/>
      <c r="J15" s="122"/>
      <c r="K15" s="121"/>
      <c r="L15" s="122"/>
      <c r="M15" s="121"/>
      <c r="N15" s="122"/>
      <c r="O15" s="121"/>
      <c r="P15" s="122"/>
      <c r="Q15" s="136"/>
    </row>
    <row r="16" spans="1:17" ht="15">
      <c r="A16" s="58"/>
      <c r="B16" s="59"/>
      <c r="C16" s="60"/>
      <c r="D16" s="61"/>
      <c r="E16" s="59"/>
      <c r="F16" s="59"/>
      <c r="G16" s="121"/>
      <c r="H16" s="122"/>
      <c r="I16" s="121"/>
      <c r="J16" s="122"/>
      <c r="K16" s="121"/>
      <c r="L16" s="122"/>
      <c r="M16" s="121"/>
      <c r="N16" s="122"/>
      <c r="O16" s="121"/>
      <c r="P16" s="122"/>
      <c r="Q16" s="136"/>
    </row>
    <row r="17" spans="1:17" ht="15">
      <c r="A17" s="58"/>
      <c r="B17" s="59"/>
      <c r="C17" s="60"/>
      <c r="D17" s="61"/>
      <c r="E17" s="59"/>
      <c r="F17" s="59"/>
      <c r="G17" s="121"/>
      <c r="H17" s="122"/>
      <c r="I17" s="121"/>
      <c r="J17" s="122"/>
      <c r="K17" s="121"/>
      <c r="L17" s="122"/>
      <c r="M17" s="121"/>
      <c r="N17" s="122"/>
      <c r="O17" s="121"/>
      <c r="P17" s="122"/>
      <c r="Q17" s="136"/>
    </row>
    <row r="18" spans="1:17" ht="15">
      <c r="A18" s="151" t="s">
        <v>385</v>
      </c>
      <c r="B18" s="152" t="s">
        <v>7</v>
      </c>
      <c r="C18" s="508" t="s">
        <v>364</v>
      </c>
      <c r="D18" s="509"/>
      <c r="E18" s="103"/>
      <c r="F18" s="103"/>
      <c r="G18" s="121"/>
      <c r="H18" s="122"/>
      <c r="I18" s="121"/>
      <c r="J18" s="122"/>
      <c r="K18" s="121"/>
      <c r="L18" s="122"/>
      <c r="M18" s="121"/>
      <c r="N18" s="122"/>
      <c r="O18" s="121"/>
      <c r="P18" s="122"/>
      <c r="Q18" s="136"/>
    </row>
    <row r="19" spans="1:17" ht="15">
      <c r="A19" s="104" t="s">
        <v>358</v>
      </c>
      <c r="B19" s="105" t="s">
        <v>299</v>
      </c>
      <c r="C19" s="106" t="str">
        <f>'[3]1er crit.vit'!$K$4</f>
        <v>0</v>
      </c>
      <c r="D19" s="107" t="s">
        <v>249</v>
      </c>
      <c r="E19" s="105" t="s">
        <v>369</v>
      </c>
      <c r="F19" s="105"/>
      <c r="G19" s="123"/>
      <c r="H19" s="124"/>
      <c r="I19" s="123"/>
      <c r="J19" s="124">
        <v>1</v>
      </c>
      <c r="K19" s="123"/>
      <c r="L19" s="124"/>
      <c r="M19" s="123"/>
      <c r="N19" s="124"/>
      <c r="O19" s="123"/>
      <c r="P19" s="124"/>
      <c r="Q19" s="137"/>
    </row>
    <row r="20" spans="1:17" ht="15">
      <c r="A20" s="78"/>
      <c r="B20" s="67"/>
      <c r="C20" s="79"/>
      <c r="D20" s="67"/>
      <c r="E20" s="67"/>
      <c r="F20" s="67"/>
      <c r="G20" s="125"/>
      <c r="H20" s="126"/>
      <c r="I20" s="125"/>
      <c r="J20" s="126"/>
      <c r="K20" s="125"/>
      <c r="L20" s="126"/>
      <c r="M20" s="125"/>
      <c r="N20" s="126"/>
      <c r="O20" s="125"/>
      <c r="P20" s="126"/>
      <c r="Q20" s="93"/>
    </row>
    <row r="21" spans="1:17" ht="15">
      <c r="A21" s="78"/>
      <c r="B21" s="67"/>
      <c r="C21" s="79"/>
      <c r="D21" s="67"/>
      <c r="E21" s="67"/>
      <c r="F21" s="67"/>
      <c r="G21" s="125"/>
      <c r="H21" s="126"/>
      <c r="I21" s="125"/>
      <c r="J21" s="126"/>
      <c r="K21" s="125"/>
      <c r="L21" s="126"/>
      <c r="M21" s="125"/>
      <c r="N21" s="126"/>
      <c r="O21" s="125"/>
      <c r="P21" s="126"/>
      <c r="Q21" s="93"/>
    </row>
    <row r="22" spans="1:17" ht="15">
      <c r="A22" s="153" t="s">
        <v>386</v>
      </c>
      <c r="B22" s="154" t="s">
        <v>7</v>
      </c>
      <c r="C22" s="510" t="s">
        <v>366</v>
      </c>
      <c r="D22" s="511"/>
      <c r="E22" s="112"/>
      <c r="F22" s="113"/>
      <c r="G22" s="127"/>
      <c r="H22" s="128"/>
      <c r="I22" s="127"/>
      <c r="J22" s="128"/>
      <c r="K22" s="127"/>
      <c r="L22" s="128"/>
      <c r="M22" s="127"/>
      <c r="N22" s="128"/>
      <c r="O22" s="127"/>
      <c r="P22" s="128"/>
      <c r="Q22" s="138"/>
    </row>
    <row r="23" spans="1:17" ht="15">
      <c r="A23" s="109"/>
      <c r="B23" s="110"/>
      <c r="C23" s="111"/>
      <c r="D23" s="110"/>
      <c r="E23" s="67"/>
      <c r="F23" s="110"/>
      <c r="G23" s="127"/>
      <c r="H23" s="128"/>
      <c r="I23" s="127"/>
      <c r="J23" s="128"/>
      <c r="K23" s="127"/>
      <c r="L23" s="128"/>
      <c r="M23" s="127"/>
      <c r="N23" s="128"/>
      <c r="O23" s="127"/>
      <c r="P23" s="128"/>
      <c r="Q23" s="138"/>
    </row>
    <row r="24" spans="1:17" ht="15">
      <c r="A24" s="109"/>
      <c r="B24" s="110"/>
      <c r="C24" s="111"/>
      <c r="D24" s="110"/>
      <c r="E24" s="67"/>
      <c r="F24" s="110"/>
      <c r="G24" s="127"/>
      <c r="H24" s="128"/>
      <c r="I24" s="127"/>
      <c r="J24" s="128"/>
      <c r="K24" s="127"/>
      <c r="L24" s="128"/>
      <c r="M24" s="127"/>
      <c r="N24" s="128"/>
      <c r="O24" s="127"/>
      <c r="P24" s="128"/>
      <c r="Q24" s="138"/>
    </row>
    <row r="25" spans="1:17" ht="15">
      <c r="A25" s="109"/>
      <c r="B25" s="110"/>
      <c r="C25" s="111"/>
      <c r="D25" s="110"/>
      <c r="E25" s="67"/>
      <c r="F25" s="110"/>
      <c r="G25" s="127"/>
      <c r="H25" s="128"/>
      <c r="I25" s="127"/>
      <c r="J25" s="128"/>
      <c r="K25" s="127"/>
      <c r="L25" s="128"/>
      <c r="M25" s="127"/>
      <c r="N25" s="128"/>
      <c r="O25" s="127"/>
      <c r="P25" s="128"/>
      <c r="Q25" s="138"/>
    </row>
    <row r="26" spans="1:17" ht="15" customHeight="1">
      <c r="A26" s="129" t="s">
        <v>389</v>
      </c>
      <c r="B26" s="129" t="s">
        <v>7</v>
      </c>
      <c r="C26" s="512" t="s">
        <v>367</v>
      </c>
      <c r="D26" s="513"/>
      <c r="E26" s="112"/>
      <c r="F26" s="130"/>
      <c r="G26" s="131"/>
      <c r="H26" s="132"/>
      <c r="I26" s="131"/>
      <c r="J26" s="132"/>
      <c r="K26" s="131"/>
      <c r="L26" s="132"/>
      <c r="M26" s="131"/>
      <c r="N26" s="132"/>
      <c r="O26" s="131"/>
      <c r="P26" s="128"/>
      <c r="Q26" s="139"/>
    </row>
    <row r="27" spans="1:17" ht="15">
      <c r="A27" s="58" t="s">
        <v>269</v>
      </c>
      <c r="B27" s="59" t="s">
        <v>270</v>
      </c>
      <c r="C27" s="60" t="str">
        <f>'[7]1er crit.vit'!$K$4</f>
        <v>276</v>
      </c>
      <c r="D27" s="61" t="s">
        <v>256</v>
      </c>
      <c r="E27" s="108" t="s">
        <v>369</v>
      </c>
      <c r="F27" s="59">
        <v>2362600</v>
      </c>
      <c r="G27" s="121"/>
      <c r="H27" s="122"/>
      <c r="I27" s="121"/>
      <c r="J27" s="122"/>
      <c r="K27" s="133" t="s">
        <v>334</v>
      </c>
      <c r="L27" s="122">
        <v>1</v>
      </c>
      <c r="M27" s="121"/>
      <c r="N27" s="122"/>
      <c r="O27" s="121"/>
      <c r="P27" s="122"/>
      <c r="Q27" s="140"/>
    </row>
    <row r="28" spans="1:17" ht="15">
      <c r="A28" s="58" t="s">
        <v>342</v>
      </c>
      <c r="B28" s="59" t="s">
        <v>338</v>
      </c>
      <c r="C28" s="60" t="str">
        <f>'[6]1er crit.vit'!$K$4</f>
        <v>275</v>
      </c>
      <c r="D28" s="61"/>
      <c r="E28" s="59" t="s">
        <v>369</v>
      </c>
      <c r="F28" s="59">
        <v>2977685</v>
      </c>
      <c r="G28" s="121"/>
      <c r="H28" s="122"/>
      <c r="I28" s="121"/>
      <c r="J28" s="122"/>
      <c r="K28" s="121"/>
      <c r="L28" s="122">
        <v>1</v>
      </c>
      <c r="M28" s="121"/>
      <c r="N28" s="122"/>
      <c r="O28" s="121"/>
      <c r="P28" s="122"/>
      <c r="Q28" s="140"/>
    </row>
    <row r="29" spans="1:17" ht="15">
      <c r="A29" s="58"/>
      <c r="B29" s="59"/>
      <c r="C29" s="60"/>
      <c r="D29" s="61"/>
      <c r="E29" s="59" t="s">
        <v>369</v>
      </c>
      <c r="F29" s="59"/>
      <c r="G29" s="121"/>
      <c r="H29" s="122"/>
      <c r="I29" s="121"/>
      <c r="J29" s="122"/>
      <c r="K29" s="121"/>
      <c r="L29" s="122"/>
      <c r="M29" s="121"/>
      <c r="N29" s="122"/>
      <c r="O29" s="121"/>
      <c r="P29" s="122"/>
      <c r="Q29" s="140"/>
    </row>
    <row r="30" spans="1:17" ht="15">
      <c r="A30" s="151" t="s">
        <v>390</v>
      </c>
      <c r="B30" s="152" t="s">
        <v>7</v>
      </c>
      <c r="C30" s="508" t="s">
        <v>229</v>
      </c>
      <c r="D30" s="509"/>
      <c r="E30" s="103"/>
      <c r="F30" s="103"/>
      <c r="G30" s="121"/>
      <c r="H30" s="122"/>
      <c r="I30" s="121"/>
      <c r="J30" s="122"/>
      <c r="K30" s="121"/>
      <c r="L30" s="122"/>
      <c r="M30" s="121"/>
      <c r="N30" s="122"/>
      <c r="O30" s="121"/>
      <c r="P30" s="122"/>
      <c r="Q30" s="140"/>
    </row>
    <row r="31" spans="1:17" ht="15">
      <c r="A31" s="58"/>
      <c r="B31" s="59"/>
      <c r="C31" s="60"/>
      <c r="D31" s="61"/>
      <c r="E31" s="59" t="s">
        <v>369</v>
      </c>
      <c r="F31" s="59"/>
      <c r="G31" s="121"/>
      <c r="H31" s="122"/>
      <c r="I31" s="121"/>
      <c r="J31" s="122"/>
      <c r="K31" s="121"/>
      <c r="L31" s="122"/>
      <c r="M31" s="121"/>
      <c r="N31" s="122"/>
      <c r="O31" s="121"/>
      <c r="P31" s="122"/>
      <c r="Q31" s="140"/>
    </row>
    <row r="32" spans="1:17" ht="15">
      <c r="A32" s="58"/>
      <c r="B32" s="59"/>
      <c r="C32" s="60"/>
      <c r="D32" s="61"/>
      <c r="E32" s="59" t="s">
        <v>369</v>
      </c>
      <c r="F32" s="59"/>
      <c r="G32" s="121"/>
      <c r="H32" s="122"/>
      <c r="I32" s="121"/>
      <c r="J32" s="122"/>
      <c r="K32" s="121"/>
      <c r="L32" s="122"/>
      <c r="M32" s="121"/>
      <c r="N32" s="122"/>
      <c r="O32" s="121"/>
      <c r="P32" s="122"/>
      <c r="Q32" s="140"/>
    </row>
    <row r="33" spans="1:17" ht="15">
      <c r="A33" s="58"/>
      <c r="B33" s="59"/>
      <c r="C33" s="60"/>
      <c r="D33" s="61"/>
      <c r="E33" s="59" t="s">
        <v>369</v>
      </c>
      <c r="F33" s="59"/>
      <c r="G33" s="121"/>
      <c r="H33" s="122"/>
      <c r="I33" s="121"/>
      <c r="J33" s="122"/>
      <c r="K33" s="121"/>
      <c r="L33" s="122"/>
      <c r="M33" s="121"/>
      <c r="N33" s="122"/>
      <c r="O33" s="121"/>
      <c r="P33" s="122"/>
      <c r="Q33" s="140"/>
    </row>
    <row r="34" spans="1:17" ht="15">
      <c r="A34" s="151" t="s">
        <v>391</v>
      </c>
      <c r="B34" s="152" t="s">
        <v>7</v>
      </c>
      <c r="C34" s="508" t="s">
        <v>345</v>
      </c>
      <c r="D34" s="509"/>
      <c r="E34" s="103"/>
      <c r="F34" s="103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40"/>
    </row>
    <row r="35" spans="1:17" ht="15">
      <c r="A35" s="58" t="s">
        <v>397</v>
      </c>
      <c r="B35" s="59" t="s">
        <v>97</v>
      </c>
      <c r="C35" s="60"/>
      <c r="D35" s="61"/>
      <c r="E35" s="59" t="s">
        <v>369</v>
      </c>
      <c r="F35" s="59"/>
      <c r="G35" s="121"/>
      <c r="H35" s="122"/>
      <c r="I35" s="121"/>
      <c r="J35" s="122"/>
      <c r="K35" s="121"/>
      <c r="L35" s="122"/>
      <c r="M35" s="121"/>
      <c r="N35" s="122">
        <v>1</v>
      </c>
      <c r="O35" s="121"/>
      <c r="P35" s="122"/>
      <c r="Q35" s="140"/>
    </row>
    <row r="36" spans="1:17" ht="15">
      <c r="A36" s="58"/>
      <c r="B36" s="59"/>
      <c r="C36" s="60"/>
      <c r="D36" s="61"/>
      <c r="E36" s="59" t="s">
        <v>369</v>
      </c>
      <c r="F36" s="59"/>
      <c r="G36" s="121"/>
      <c r="H36" s="122"/>
      <c r="I36" s="121"/>
      <c r="J36" s="122"/>
      <c r="K36" s="121"/>
      <c r="L36" s="122"/>
      <c r="M36" s="121"/>
      <c r="N36" s="122"/>
      <c r="O36" s="121"/>
      <c r="P36" s="122"/>
      <c r="Q36" s="140"/>
    </row>
    <row r="37" spans="1:17" ht="15">
      <c r="A37" s="58"/>
      <c r="B37" s="59"/>
      <c r="C37" s="60"/>
      <c r="D37" s="61"/>
      <c r="E37" s="59" t="s">
        <v>369</v>
      </c>
      <c r="F37" s="59"/>
      <c r="G37" s="121"/>
      <c r="H37" s="122"/>
      <c r="I37" s="121"/>
      <c r="J37" s="122"/>
      <c r="K37" s="121"/>
      <c r="L37" s="122"/>
      <c r="M37" s="121"/>
      <c r="N37" s="122"/>
      <c r="O37" s="121"/>
      <c r="P37" s="122"/>
      <c r="Q37" s="140"/>
    </row>
    <row r="38" spans="1:17" ht="15">
      <c r="A38" s="151" t="s">
        <v>388</v>
      </c>
      <c r="B38" s="152" t="s">
        <v>28</v>
      </c>
      <c r="C38" s="508" t="s">
        <v>363</v>
      </c>
      <c r="D38" s="509"/>
      <c r="E38" s="103"/>
      <c r="F38" s="103"/>
      <c r="G38" s="121"/>
      <c r="H38" s="122"/>
      <c r="I38" s="121"/>
      <c r="J38" s="122"/>
      <c r="K38" s="121"/>
      <c r="L38" s="122"/>
      <c r="M38" s="121"/>
      <c r="N38" s="122"/>
      <c r="O38" s="121"/>
      <c r="P38" s="122"/>
      <c r="Q38" s="140"/>
    </row>
    <row r="39" spans="1:17" ht="22.5">
      <c r="A39" s="58" t="s">
        <v>274</v>
      </c>
      <c r="B39" s="59" t="s">
        <v>275</v>
      </c>
      <c r="C39" s="60" t="str">
        <f>'[7]1er crit.vit'!$K$4</f>
        <v>276</v>
      </c>
      <c r="D39" s="61" t="s">
        <v>256</v>
      </c>
      <c r="E39" s="59" t="s">
        <v>369</v>
      </c>
      <c r="F39" s="59">
        <v>82546802</v>
      </c>
      <c r="G39" s="121"/>
      <c r="H39" s="122"/>
      <c r="I39" s="121"/>
      <c r="J39" s="122"/>
      <c r="K39" s="121"/>
      <c r="L39" s="122"/>
      <c r="M39" s="121"/>
      <c r="N39" s="122"/>
      <c r="O39" s="133">
        <v>1</v>
      </c>
      <c r="P39" s="122"/>
      <c r="Q39" s="64" t="s">
        <v>357</v>
      </c>
    </row>
    <row r="40" spans="1:17" ht="22.5">
      <c r="A40" s="58" t="s">
        <v>373</v>
      </c>
      <c r="B40" s="59" t="s">
        <v>295</v>
      </c>
      <c r="C40" s="60" t="str">
        <f>'[2]1er crit.vit'!$K$4</f>
        <v>162</v>
      </c>
      <c r="D40" s="61" t="s">
        <v>273</v>
      </c>
      <c r="E40" s="59" t="s">
        <v>369</v>
      </c>
      <c r="F40" s="59">
        <v>2141182</v>
      </c>
      <c r="G40" s="121"/>
      <c r="H40" s="122"/>
      <c r="I40" s="121"/>
      <c r="J40" s="122"/>
      <c r="K40" s="121"/>
      <c r="L40" s="122"/>
      <c r="M40" s="121"/>
      <c r="N40" s="122"/>
      <c r="O40" s="121">
        <v>1</v>
      </c>
      <c r="P40" s="122" t="s">
        <v>253</v>
      </c>
      <c r="Q40" s="136" t="s">
        <v>380</v>
      </c>
    </row>
    <row r="41" spans="1:17" ht="15">
      <c r="A41" s="58"/>
      <c r="B41" s="59"/>
      <c r="C41" s="60"/>
      <c r="D41" s="61"/>
      <c r="E41" s="59" t="s">
        <v>369</v>
      </c>
      <c r="F41" s="59"/>
      <c r="G41" s="121"/>
      <c r="H41" s="122"/>
      <c r="I41" s="121"/>
      <c r="J41" s="122"/>
      <c r="K41" s="121"/>
      <c r="L41" s="122"/>
      <c r="M41" s="121"/>
      <c r="N41" s="122"/>
      <c r="O41" s="121"/>
      <c r="P41" s="122"/>
      <c r="Q41" s="136"/>
    </row>
    <row r="42" spans="1:17" ht="15">
      <c r="A42" s="151" t="s">
        <v>387</v>
      </c>
      <c r="B42" s="152" t="s">
        <v>28</v>
      </c>
      <c r="C42" s="508" t="s">
        <v>364</v>
      </c>
      <c r="D42" s="509"/>
      <c r="E42" s="103"/>
      <c r="F42" s="103"/>
      <c r="G42" s="121"/>
      <c r="H42" s="122"/>
      <c r="I42" s="121"/>
      <c r="J42" s="122"/>
      <c r="K42" s="121"/>
      <c r="L42" s="122"/>
      <c r="M42" s="121"/>
      <c r="N42" s="122"/>
      <c r="O42" s="121"/>
      <c r="P42" s="122"/>
      <c r="Q42" s="136"/>
    </row>
    <row r="43" spans="1:17" ht="15">
      <c r="A43" s="58" t="s">
        <v>340</v>
      </c>
      <c r="B43" s="59" t="s">
        <v>341</v>
      </c>
      <c r="C43" s="60" t="str">
        <f>'[6]1er crit.vit'!$K$4</f>
        <v>275</v>
      </c>
      <c r="D43" s="61"/>
      <c r="E43" s="59" t="s">
        <v>369</v>
      </c>
      <c r="F43" s="59">
        <v>82426484</v>
      </c>
      <c r="G43" s="121"/>
      <c r="H43" s="122"/>
      <c r="I43" s="121"/>
      <c r="J43" s="122"/>
      <c r="K43" s="121"/>
      <c r="L43" s="122"/>
      <c r="M43" s="121"/>
      <c r="N43" s="122"/>
      <c r="O43" s="121"/>
      <c r="P43" s="122">
        <v>1</v>
      </c>
      <c r="Q43" s="140"/>
    </row>
    <row r="44" spans="1:17" ht="15">
      <c r="A44" s="58" t="s">
        <v>336</v>
      </c>
      <c r="B44" s="59" t="s">
        <v>305</v>
      </c>
      <c r="C44" s="60" t="str">
        <f>'[3]1er crit.vit'!$K$4</f>
        <v>0</v>
      </c>
      <c r="D44" s="61"/>
      <c r="E44" s="59" t="s">
        <v>369</v>
      </c>
      <c r="F44" s="59"/>
      <c r="G44" s="121"/>
      <c r="H44" s="122"/>
      <c r="I44" s="121"/>
      <c r="J44" s="122"/>
      <c r="K44" s="121"/>
      <c r="L44" s="122"/>
      <c r="M44" s="121"/>
      <c r="N44" s="122"/>
      <c r="O44" s="121"/>
      <c r="P44" s="122">
        <v>1</v>
      </c>
      <c r="Q44" s="140"/>
    </row>
    <row r="45" spans="1:17" ht="33.75">
      <c r="A45" s="59" t="s">
        <v>374</v>
      </c>
      <c r="B45" s="59" t="s">
        <v>375</v>
      </c>
      <c r="C45" s="60" t="str">
        <f>'[2]1er crit.std'!$K$4</f>
        <v>162</v>
      </c>
      <c r="D45" s="61" t="s">
        <v>273</v>
      </c>
      <c r="E45" s="59" t="s">
        <v>369</v>
      </c>
      <c r="F45" s="59">
        <v>2853108</v>
      </c>
      <c r="G45" s="121"/>
      <c r="H45" s="122"/>
      <c r="I45" s="121"/>
      <c r="J45" s="122"/>
      <c r="K45" s="121"/>
      <c r="L45" s="122"/>
      <c r="M45" s="121"/>
      <c r="N45" s="122"/>
      <c r="O45" s="121" t="s">
        <v>253</v>
      </c>
      <c r="P45" s="122">
        <v>1</v>
      </c>
      <c r="Q45" s="136" t="s">
        <v>379</v>
      </c>
    </row>
    <row r="46" spans="1:17" ht="30" customHeight="1">
      <c r="A46" s="53" t="s">
        <v>137</v>
      </c>
      <c r="B46" s="53"/>
      <c r="C46" s="54"/>
      <c r="D46" s="55"/>
      <c r="E46" s="53"/>
      <c r="F46" s="57"/>
      <c r="G46" s="56">
        <f aca="true" t="shared" si="0" ref="G46:P46">SUM(G7:G45)</f>
        <v>2</v>
      </c>
      <c r="H46" s="56">
        <f t="shared" si="0"/>
        <v>0</v>
      </c>
      <c r="I46" s="56">
        <f t="shared" si="0"/>
        <v>0</v>
      </c>
      <c r="J46" s="56">
        <f t="shared" si="0"/>
        <v>1</v>
      </c>
      <c r="K46" s="56">
        <f t="shared" si="0"/>
        <v>0</v>
      </c>
      <c r="L46" s="56">
        <f t="shared" si="0"/>
        <v>2</v>
      </c>
      <c r="M46" s="56">
        <f t="shared" si="0"/>
        <v>0</v>
      </c>
      <c r="N46" s="56">
        <f t="shared" si="0"/>
        <v>1</v>
      </c>
      <c r="O46" s="56">
        <f t="shared" si="0"/>
        <v>2</v>
      </c>
      <c r="P46" s="56">
        <f t="shared" si="0"/>
        <v>3</v>
      </c>
      <c r="Q46" s="56">
        <f>SUM(G46:P46)</f>
        <v>11</v>
      </c>
    </row>
  </sheetData>
  <sheetProtection/>
  <mergeCells count="27">
    <mergeCell ref="C30:D30"/>
    <mergeCell ref="C34:D34"/>
    <mergeCell ref="C38:D38"/>
    <mergeCell ref="C42:D42"/>
    <mergeCell ref="C6:D6"/>
    <mergeCell ref="C10:D10"/>
    <mergeCell ref="C14:D14"/>
    <mergeCell ref="C18:D18"/>
    <mergeCell ref="C22:D22"/>
    <mergeCell ref="C26:D26"/>
    <mergeCell ref="A1:A3"/>
    <mergeCell ref="B1:Q1"/>
    <mergeCell ref="B2:F2"/>
    <mergeCell ref="J2:P2"/>
    <mergeCell ref="B3:F3"/>
    <mergeCell ref="J3:K3"/>
    <mergeCell ref="L3:Q3"/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</mergeCells>
  <dataValidations count="2">
    <dataValidation type="list" operator="equal" allowBlank="1" sqref="D23:D25 D7:D9 D11:D13 D15:D17 D19:D21 D27:D29 D31:D33 D35:D37 D39:D41 D43:D45">
      <formula1>"CG,Je,Da,Pro,Hon,Exc"</formula1>
    </dataValidation>
    <dataValidation type="list" operator="equal" allowBlank="1" sqref="E7:E45">
      <formula1>"Pistolet"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6" sqref="N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4" width="7.140625" style="1" customWidth="1"/>
    <col min="5" max="5" width="9.28125" style="1" customWidth="1"/>
    <col min="6" max="6" width="3.57421875" style="1" customWidth="1"/>
    <col min="7" max="8" width="18.57421875" style="1" customWidth="1"/>
    <col min="9" max="9" width="14.28125" style="1" customWidth="1"/>
    <col min="10" max="10" width="7.140625" style="1" customWidth="1"/>
    <col min="11" max="11" width="9.28125" style="1" customWidth="1"/>
  </cols>
  <sheetData>
    <row r="1" spans="1:11" s="231" customFormat="1" ht="30" customHeight="1">
      <c r="A1" s="232" t="s">
        <v>16</v>
      </c>
      <c r="B1" s="232" t="s">
        <v>231</v>
      </c>
      <c r="C1" s="514" t="s">
        <v>126</v>
      </c>
      <c r="D1" s="431"/>
      <c r="E1" s="431" t="s">
        <v>463</v>
      </c>
      <c r="F1" s="431"/>
      <c r="G1" s="432"/>
      <c r="H1" s="232" t="s">
        <v>503</v>
      </c>
      <c r="I1" s="430" t="s">
        <v>504</v>
      </c>
      <c r="J1" s="430"/>
      <c r="K1" s="232">
        <v>2023</v>
      </c>
    </row>
    <row r="2" spans="1:11" s="230" customFormat="1" ht="18.75" customHeight="1">
      <c r="A2" s="287" t="s">
        <v>227</v>
      </c>
      <c r="B2" s="330">
        <v>45233</v>
      </c>
      <c r="C2" s="287" t="s">
        <v>128</v>
      </c>
      <c r="D2" s="287" t="s">
        <v>360</v>
      </c>
      <c r="E2" s="287" t="s">
        <v>529</v>
      </c>
      <c r="F2" s="287"/>
      <c r="G2" s="287" t="s">
        <v>227</v>
      </c>
      <c r="H2" s="330">
        <v>45233</v>
      </c>
      <c r="I2" s="287" t="s">
        <v>128</v>
      </c>
      <c r="J2" s="287" t="s">
        <v>361</v>
      </c>
      <c r="K2" s="287" t="s">
        <v>530</v>
      </c>
    </row>
    <row r="3" spans="1:11" ht="18.75" customHeight="1">
      <c r="A3" s="6" t="s">
        <v>0</v>
      </c>
      <c r="B3" s="6" t="s">
        <v>1</v>
      </c>
      <c r="C3" s="6" t="s">
        <v>228</v>
      </c>
      <c r="D3" s="6" t="s">
        <v>3</v>
      </c>
      <c r="E3" s="6" t="s">
        <v>359</v>
      </c>
      <c r="F3" s="24"/>
      <c r="G3" s="6" t="s">
        <v>0</v>
      </c>
      <c r="H3" s="6" t="s">
        <v>1</v>
      </c>
      <c r="I3" s="6" t="s">
        <v>17</v>
      </c>
      <c r="J3" s="6" t="s">
        <v>3</v>
      </c>
      <c r="K3" s="6" t="s">
        <v>359</v>
      </c>
    </row>
    <row r="4" spans="1:11" ht="18.75" customHeight="1">
      <c r="A4" s="78" t="s">
        <v>370</v>
      </c>
      <c r="B4" s="67" t="s">
        <v>371</v>
      </c>
      <c r="C4" s="79" t="str">
        <f>'[2]1er crit.10m'!$K$4</f>
        <v>162</v>
      </c>
      <c r="D4" s="67" t="s">
        <v>273</v>
      </c>
      <c r="E4" s="23">
        <v>1</v>
      </c>
      <c r="F4" s="6"/>
      <c r="G4" s="65" t="s">
        <v>435</v>
      </c>
      <c r="H4" s="55" t="s">
        <v>436</v>
      </c>
      <c r="I4" s="66" t="s">
        <v>434</v>
      </c>
      <c r="J4" s="55" t="s">
        <v>246</v>
      </c>
      <c r="K4" s="285">
        <v>1</v>
      </c>
    </row>
    <row r="5" spans="1:11" ht="18.75" customHeight="1">
      <c r="A5" s="65"/>
      <c r="B5" s="55"/>
      <c r="C5" s="66"/>
      <c r="D5" s="55"/>
      <c r="E5" s="3"/>
      <c r="F5" s="6"/>
      <c r="G5" s="215" t="s">
        <v>513</v>
      </c>
      <c r="H5" s="216" t="s">
        <v>514</v>
      </c>
      <c r="I5" s="303" t="s">
        <v>424</v>
      </c>
      <c r="J5" s="304" t="s">
        <v>515</v>
      </c>
      <c r="K5" s="285">
        <v>1</v>
      </c>
    </row>
    <row r="6" spans="1:11" s="230" customFormat="1" ht="18.75" customHeight="1">
      <c r="A6" s="433" t="s">
        <v>464</v>
      </c>
      <c r="B6" s="434"/>
      <c r="C6" s="434"/>
      <c r="D6" s="435"/>
      <c r="E6" s="233">
        <f>SUM(E4:E5)</f>
        <v>1</v>
      </c>
      <c r="F6" s="236"/>
      <c r="G6" s="433" t="s">
        <v>464</v>
      </c>
      <c r="H6" s="434"/>
      <c r="I6" s="434"/>
      <c r="J6" s="435"/>
      <c r="K6" s="233">
        <f>SUM(K4:K5)</f>
        <v>2</v>
      </c>
    </row>
    <row r="7" spans="1:11" s="230" customFormat="1" ht="18.75" customHeight="1">
      <c r="A7" s="331" t="s">
        <v>83</v>
      </c>
      <c r="B7" s="332">
        <v>45234</v>
      </c>
      <c r="C7" s="331" t="s">
        <v>128</v>
      </c>
      <c r="D7" s="331" t="s">
        <v>490</v>
      </c>
      <c r="E7" s="333" t="s">
        <v>363</v>
      </c>
      <c r="F7" s="331"/>
      <c r="G7" s="331" t="s">
        <v>83</v>
      </c>
      <c r="H7" s="332">
        <v>45234</v>
      </c>
      <c r="I7" s="331" t="s">
        <v>128</v>
      </c>
      <c r="J7" s="331" t="s">
        <v>491</v>
      </c>
      <c r="K7" s="331" t="s">
        <v>525</v>
      </c>
    </row>
    <row r="8" spans="1:11" ht="18.75" customHeight="1">
      <c r="A8" s="6" t="s">
        <v>0</v>
      </c>
      <c r="B8" s="6" t="s">
        <v>1</v>
      </c>
      <c r="C8" s="6" t="s">
        <v>228</v>
      </c>
      <c r="D8" s="6" t="s">
        <v>3</v>
      </c>
      <c r="E8" s="6" t="s">
        <v>359</v>
      </c>
      <c r="F8" s="24"/>
      <c r="G8" s="6" t="s">
        <v>0</v>
      </c>
      <c r="H8" s="6" t="s">
        <v>1</v>
      </c>
      <c r="I8" s="6" t="s">
        <v>17</v>
      </c>
      <c r="J8" s="6" t="s">
        <v>3</v>
      </c>
      <c r="K8" s="6" t="s">
        <v>359</v>
      </c>
    </row>
    <row r="9" spans="1:11" ht="18.75" customHeight="1">
      <c r="A9" s="78" t="s">
        <v>474</v>
      </c>
      <c r="B9" s="67" t="s">
        <v>475</v>
      </c>
      <c r="C9" s="79" t="s">
        <v>450</v>
      </c>
      <c r="D9" s="67" t="s">
        <v>245</v>
      </c>
      <c r="E9" s="23">
        <v>1</v>
      </c>
      <c r="F9" s="6"/>
      <c r="G9" s="178" t="s">
        <v>507</v>
      </c>
      <c r="H9" s="179" t="s">
        <v>508</v>
      </c>
      <c r="I9" s="180" t="s">
        <v>509</v>
      </c>
      <c r="J9" s="179" t="s">
        <v>510</v>
      </c>
      <c r="K9" s="23">
        <v>1</v>
      </c>
    </row>
    <row r="10" spans="1:11" ht="18.75" customHeight="1">
      <c r="A10" s="78" t="s">
        <v>542</v>
      </c>
      <c r="B10" s="334" t="s">
        <v>543</v>
      </c>
      <c r="C10" s="79" t="s">
        <v>411</v>
      </c>
      <c r="D10" s="67" t="s">
        <v>261</v>
      </c>
      <c r="E10" s="342">
        <v>1</v>
      </c>
      <c r="F10" s="296"/>
      <c r="G10" s="78"/>
      <c r="H10" s="67"/>
      <c r="I10" s="79"/>
      <c r="J10" s="67"/>
      <c r="K10" s="295"/>
    </row>
    <row r="11" spans="1:11" s="230" customFormat="1" ht="18.75" customHeight="1">
      <c r="A11" s="428" t="s">
        <v>464</v>
      </c>
      <c r="B11" s="428"/>
      <c r="C11" s="428"/>
      <c r="D11" s="428"/>
      <c r="E11" s="233">
        <f>SUM(E9:E10)</f>
        <v>2</v>
      </c>
      <c r="F11" s="236"/>
      <c r="G11" s="428" t="s">
        <v>464</v>
      </c>
      <c r="H11" s="428"/>
      <c r="I11" s="428"/>
      <c r="J11" s="428"/>
      <c r="K11" s="233">
        <f>SUM(K9:K10)</f>
        <v>1</v>
      </c>
    </row>
    <row r="12" spans="1:11" s="230" customFormat="1" ht="18.75" customHeight="1">
      <c r="A12" s="331" t="s">
        <v>83</v>
      </c>
      <c r="B12" s="332">
        <v>45234</v>
      </c>
      <c r="C12" s="331" t="s">
        <v>128</v>
      </c>
      <c r="D12" s="331" t="s">
        <v>365</v>
      </c>
      <c r="E12" s="331" t="s">
        <v>366</v>
      </c>
      <c r="F12" s="331"/>
      <c r="G12" s="331" t="s">
        <v>83</v>
      </c>
      <c r="H12" s="332">
        <v>45234</v>
      </c>
      <c r="I12" s="331" t="s">
        <v>128</v>
      </c>
      <c r="J12" s="331" t="s">
        <v>483</v>
      </c>
      <c r="K12" s="331" t="s">
        <v>526</v>
      </c>
    </row>
    <row r="13" spans="1:11" ht="18.75" customHeight="1">
      <c r="A13" s="6" t="s">
        <v>0</v>
      </c>
      <c r="B13" s="6" t="s">
        <v>1</v>
      </c>
      <c r="C13" s="6" t="s">
        <v>228</v>
      </c>
      <c r="D13" s="6" t="s">
        <v>3</v>
      </c>
      <c r="E13" s="6" t="s">
        <v>359</v>
      </c>
      <c r="F13" s="24"/>
      <c r="G13" s="6" t="s">
        <v>0</v>
      </c>
      <c r="H13" s="6" t="s">
        <v>1</v>
      </c>
      <c r="I13" s="6" t="s">
        <v>17</v>
      </c>
      <c r="J13" s="6" t="s">
        <v>3</v>
      </c>
      <c r="K13" s="6" t="s">
        <v>359</v>
      </c>
    </row>
    <row r="14" spans="1:11" ht="18.75" customHeight="1">
      <c r="A14" s="58" t="s">
        <v>340</v>
      </c>
      <c r="B14" s="59" t="s">
        <v>341</v>
      </c>
      <c r="C14" s="60" t="s">
        <v>455</v>
      </c>
      <c r="D14" s="61" t="s">
        <v>252</v>
      </c>
      <c r="E14" s="23">
        <v>1</v>
      </c>
      <c r="F14" s="6"/>
      <c r="G14" s="58" t="s">
        <v>523</v>
      </c>
      <c r="H14" s="59" t="s">
        <v>524</v>
      </c>
      <c r="I14" s="60" t="s">
        <v>455</v>
      </c>
      <c r="J14" s="61" t="s">
        <v>245</v>
      </c>
      <c r="K14" s="23">
        <v>1</v>
      </c>
    </row>
    <row r="15" spans="1:11" ht="18.75" customHeight="1">
      <c r="A15" s="215" t="s">
        <v>425</v>
      </c>
      <c r="B15" s="216" t="s">
        <v>426</v>
      </c>
      <c r="C15" s="217" t="s">
        <v>424</v>
      </c>
      <c r="D15" s="218" t="s">
        <v>252</v>
      </c>
      <c r="E15" s="342">
        <v>1</v>
      </c>
      <c r="F15" s="296"/>
      <c r="G15" s="58" t="s">
        <v>523</v>
      </c>
      <c r="H15" s="59" t="s">
        <v>295</v>
      </c>
      <c r="I15" s="60" t="s">
        <v>455</v>
      </c>
      <c r="J15" s="61"/>
      <c r="K15" s="342">
        <v>1</v>
      </c>
    </row>
    <row r="16" spans="1:11" s="230" customFormat="1" ht="18.75" customHeight="1">
      <c r="A16" s="428" t="s">
        <v>464</v>
      </c>
      <c r="B16" s="428"/>
      <c r="C16" s="428"/>
      <c r="D16" s="428"/>
      <c r="E16" s="233">
        <f>SUM(E14:E15)</f>
        <v>2</v>
      </c>
      <c r="F16" s="236"/>
      <c r="G16" s="428" t="s">
        <v>464</v>
      </c>
      <c r="H16" s="428"/>
      <c r="I16" s="428"/>
      <c r="J16" s="428"/>
      <c r="K16" s="233">
        <f>SUM(K14:K15)</f>
        <v>2</v>
      </c>
    </row>
    <row r="17" spans="1:11" s="230" customFormat="1" ht="18.75" customHeight="1">
      <c r="A17" s="331" t="s">
        <v>83</v>
      </c>
      <c r="B17" s="332">
        <v>45234</v>
      </c>
      <c r="C17" s="331" t="s">
        <v>128</v>
      </c>
      <c r="D17" s="331" t="s">
        <v>484</v>
      </c>
      <c r="E17" s="331" t="s">
        <v>534</v>
      </c>
      <c r="F17" s="331"/>
      <c r="G17" s="331" t="s">
        <v>7</v>
      </c>
      <c r="H17" s="332">
        <v>45234</v>
      </c>
      <c r="I17" s="331" t="s">
        <v>128</v>
      </c>
      <c r="J17" s="331" t="s">
        <v>501</v>
      </c>
      <c r="K17" s="331" t="s">
        <v>527</v>
      </c>
    </row>
    <row r="18" spans="1:11" ht="18.75" customHeight="1">
      <c r="A18" s="6" t="s">
        <v>0</v>
      </c>
      <c r="B18" s="6" t="s">
        <v>1</v>
      </c>
      <c r="C18" s="6" t="s">
        <v>228</v>
      </c>
      <c r="D18" s="6" t="s">
        <v>3</v>
      </c>
      <c r="E18" s="6" t="s">
        <v>359</v>
      </c>
      <c r="F18" s="24"/>
      <c r="G18" s="6" t="s">
        <v>0</v>
      </c>
      <c r="H18" s="6" t="s">
        <v>1</v>
      </c>
      <c r="I18" s="6" t="s">
        <v>17</v>
      </c>
      <c r="J18" s="6" t="s">
        <v>3</v>
      </c>
      <c r="K18" s="6" t="s">
        <v>359</v>
      </c>
    </row>
    <row r="19" spans="1:11" ht="18.75" customHeight="1">
      <c r="A19" s="58" t="s">
        <v>342</v>
      </c>
      <c r="B19" s="59" t="s">
        <v>338</v>
      </c>
      <c r="C19" s="60" t="str">
        <f>'[4]1er crit.vit'!$K$4</f>
        <v>275</v>
      </c>
      <c r="D19" s="61"/>
      <c r="E19" s="23">
        <v>1</v>
      </c>
      <c r="F19" s="6"/>
      <c r="G19" s="78" t="s">
        <v>498</v>
      </c>
      <c r="H19" s="67" t="s">
        <v>429</v>
      </c>
      <c r="I19" s="79" t="s">
        <v>411</v>
      </c>
      <c r="J19" s="67"/>
      <c r="K19" s="23">
        <v>1</v>
      </c>
    </row>
    <row r="20" spans="1:11" ht="18.75" customHeight="1">
      <c r="A20" s="78" t="s">
        <v>447</v>
      </c>
      <c r="B20" s="67" t="s">
        <v>460</v>
      </c>
      <c r="C20" s="188">
        <v>111</v>
      </c>
      <c r="D20" s="67" t="s">
        <v>252</v>
      </c>
      <c r="E20" s="342">
        <v>1</v>
      </c>
      <c r="F20" s="296"/>
      <c r="G20" s="67"/>
      <c r="H20" s="67"/>
      <c r="I20" s="79"/>
      <c r="J20" s="67"/>
      <c r="K20" s="295"/>
    </row>
    <row r="21" spans="1:11" s="230" customFormat="1" ht="18.75" customHeight="1">
      <c r="A21" s="428" t="s">
        <v>464</v>
      </c>
      <c r="B21" s="428"/>
      <c r="C21" s="428"/>
      <c r="D21" s="428"/>
      <c r="E21" s="233">
        <f>SUM(E19:E20)</f>
        <v>2</v>
      </c>
      <c r="F21" s="236"/>
      <c r="G21" s="428" t="s">
        <v>464</v>
      </c>
      <c r="H21" s="428"/>
      <c r="I21" s="428"/>
      <c r="J21" s="428"/>
      <c r="K21" s="233">
        <f>SUM(K19:K20)</f>
        <v>1</v>
      </c>
    </row>
    <row r="22" spans="1:11" s="230" customFormat="1" ht="18.75" customHeight="1">
      <c r="A22" s="331" t="s">
        <v>83</v>
      </c>
      <c r="B22" s="332">
        <v>45234</v>
      </c>
      <c r="C22" s="331" t="s">
        <v>128</v>
      </c>
      <c r="D22" s="331" t="s">
        <v>502</v>
      </c>
      <c r="E22" s="331" t="s">
        <v>529</v>
      </c>
      <c r="F22" s="331"/>
      <c r="G22" s="331" t="s">
        <v>7</v>
      </c>
      <c r="H22" s="332">
        <v>45234</v>
      </c>
      <c r="I22" s="331" t="s">
        <v>128</v>
      </c>
      <c r="J22" s="331" t="s">
        <v>536</v>
      </c>
      <c r="K22" s="331" t="s">
        <v>530</v>
      </c>
    </row>
    <row r="23" spans="1:11" ht="18.75" customHeight="1">
      <c r="A23" s="6" t="s">
        <v>0</v>
      </c>
      <c r="B23" s="6" t="s">
        <v>1</v>
      </c>
      <c r="C23" s="6" t="s">
        <v>228</v>
      </c>
      <c r="D23" s="6" t="s">
        <v>3</v>
      </c>
      <c r="E23" s="6" t="s">
        <v>359</v>
      </c>
      <c r="F23" s="24"/>
      <c r="G23" s="6" t="s">
        <v>0</v>
      </c>
      <c r="H23" s="6" t="s">
        <v>1</v>
      </c>
      <c r="I23" s="6" t="s">
        <v>17</v>
      </c>
      <c r="J23" s="6" t="s">
        <v>3</v>
      </c>
      <c r="K23" s="6" t="s">
        <v>359</v>
      </c>
    </row>
    <row r="24" spans="1:11" ht="18.75" customHeight="1">
      <c r="A24" s="78"/>
      <c r="B24" s="67"/>
      <c r="C24" s="79"/>
      <c r="D24" s="67"/>
      <c r="E24" s="3"/>
      <c r="F24" s="6"/>
      <c r="G24" s="78"/>
      <c r="H24" s="67"/>
      <c r="I24" s="79"/>
      <c r="J24" s="67"/>
      <c r="K24" s="3"/>
    </row>
    <row r="25" spans="1:11" ht="18.75" customHeight="1">
      <c r="A25" s="78"/>
      <c r="B25" s="67"/>
      <c r="C25" s="79"/>
      <c r="D25" s="67"/>
      <c r="E25" s="3"/>
      <c r="F25" s="6"/>
      <c r="G25" s="78"/>
      <c r="H25" s="67"/>
      <c r="I25" s="79"/>
      <c r="J25" s="67"/>
      <c r="K25" s="3"/>
    </row>
    <row r="26" spans="1:11" s="230" customFormat="1" ht="18.75" customHeight="1">
      <c r="A26" s="428" t="s">
        <v>464</v>
      </c>
      <c r="B26" s="428"/>
      <c r="C26" s="428"/>
      <c r="D26" s="428"/>
      <c r="E26" s="233">
        <f>SUM(E24:E25)</f>
        <v>0</v>
      </c>
      <c r="F26" s="236"/>
      <c r="G26" s="428" t="s">
        <v>464</v>
      </c>
      <c r="H26" s="428"/>
      <c r="I26" s="428"/>
      <c r="J26" s="428"/>
      <c r="K26" s="233">
        <f>SUM(K24:K25)</f>
        <v>0</v>
      </c>
    </row>
    <row r="27" spans="1:11" ht="18.75" customHeight="1">
      <c r="A27" s="225" t="s">
        <v>28</v>
      </c>
      <c r="B27" s="102">
        <v>45235</v>
      </c>
      <c r="C27" s="225" t="s">
        <v>128</v>
      </c>
      <c r="D27" s="225" t="s">
        <v>537</v>
      </c>
      <c r="E27" s="225" t="s">
        <v>531</v>
      </c>
      <c r="F27" s="225"/>
      <c r="G27" s="225" t="s">
        <v>28</v>
      </c>
      <c r="H27" s="102">
        <v>45235</v>
      </c>
      <c r="I27" s="225" t="s">
        <v>128</v>
      </c>
      <c r="J27" s="225" t="s">
        <v>538</v>
      </c>
      <c r="K27" s="225" t="s">
        <v>364</v>
      </c>
    </row>
    <row r="28" spans="1:11" ht="18.75" customHeight="1">
      <c r="A28" s="6" t="s">
        <v>0</v>
      </c>
      <c r="B28" s="6" t="s">
        <v>1</v>
      </c>
      <c r="C28" s="6" t="s">
        <v>228</v>
      </c>
      <c r="D28" s="6" t="s">
        <v>3</v>
      </c>
      <c r="E28" s="6" t="s">
        <v>359</v>
      </c>
      <c r="F28" s="24"/>
      <c r="G28" s="6" t="s">
        <v>0</v>
      </c>
      <c r="H28" s="6" t="s">
        <v>1</v>
      </c>
      <c r="I28" s="6" t="s">
        <v>17</v>
      </c>
      <c r="J28" s="6" t="s">
        <v>3</v>
      </c>
      <c r="K28" s="6" t="s">
        <v>359</v>
      </c>
    </row>
    <row r="29" spans="1:11" ht="18.75" customHeight="1">
      <c r="A29" s="58" t="s">
        <v>269</v>
      </c>
      <c r="B29" s="59" t="s">
        <v>270</v>
      </c>
      <c r="C29" s="60" t="str">
        <f>'[5]1er crit.vit'!$K$4</f>
        <v>276</v>
      </c>
      <c r="D29" s="61" t="s">
        <v>245</v>
      </c>
      <c r="E29" s="23">
        <v>1</v>
      </c>
      <c r="F29" s="6"/>
      <c r="G29" s="215" t="s">
        <v>539</v>
      </c>
      <c r="H29" s="216" t="s">
        <v>540</v>
      </c>
      <c r="I29" s="303" t="s">
        <v>424</v>
      </c>
      <c r="J29" s="304" t="s">
        <v>252</v>
      </c>
      <c r="K29" s="23">
        <v>1</v>
      </c>
    </row>
    <row r="30" spans="1:11" ht="18.75" customHeight="1">
      <c r="A30" s="78"/>
      <c r="B30" s="67"/>
      <c r="C30" s="79"/>
      <c r="D30" s="67"/>
      <c r="E30" s="3"/>
      <c r="F30" s="6"/>
      <c r="G30" s="78" t="s">
        <v>448</v>
      </c>
      <c r="H30" s="67" t="s">
        <v>449</v>
      </c>
      <c r="I30" s="79" t="s">
        <v>450</v>
      </c>
      <c r="J30" s="67" t="s">
        <v>273</v>
      </c>
      <c r="K30" s="23">
        <v>1</v>
      </c>
    </row>
    <row r="31" spans="1:11" s="230" customFormat="1" ht="18.75" customHeight="1">
      <c r="A31" s="428" t="s">
        <v>464</v>
      </c>
      <c r="B31" s="428"/>
      <c r="C31" s="428"/>
      <c r="D31" s="428"/>
      <c r="E31" s="233">
        <f>SUM(E29:E30)</f>
        <v>1</v>
      </c>
      <c r="F31" s="236"/>
      <c r="G31" s="428" t="s">
        <v>464</v>
      </c>
      <c r="H31" s="428"/>
      <c r="I31" s="428"/>
      <c r="J31" s="428"/>
      <c r="K31" s="233">
        <f>SUM(K29:K30)</f>
        <v>2</v>
      </c>
    </row>
    <row r="32" spans="1:11" ht="21">
      <c r="A32" s="515" t="s">
        <v>368</v>
      </c>
      <c r="B32" s="515"/>
      <c r="C32" s="515"/>
      <c r="D32" s="515">
        <f>SUM(E6+K6+E11+K11+E16+K16+K21+E21+E26+K26+E31+K31)</f>
        <v>16</v>
      </c>
      <c r="E32" s="515"/>
      <c r="F32" s="515"/>
      <c r="G32" s="515"/>
      <c r="H32" s="515"/>
      <c r="I32" s="515"/>
      <c r="J32" s="515"/>
      <c r="K32" s="515"/>
    </row>
    <row r="34" spans="1:2" ht="15.75">
      <c r="A34" s="221" t="s">
        <v>234</v>
      </c>
      <c r="B34" s="221" t="s">
        <v>444</v>
      </c>
    </row>
    <row r="35" spans="1:2" ht="15.75">
      <c r="A35" s="221" t="s">
        <v>445</v>
      </c>
      <c r="B35" s="221" t="s">
        <v>446</v>
      </c>
    </row>
  </sheetData>
  <sheetProtection/>
  <mergeCells count="17">
    <mergeCell ref="G26:J26"/>
    <mergeCell ref="A31:D31"/>
    <mergeCell ref="G31:J31"/>
    <mergeCell ref="A11:D11"/>
    <mergeCell ref="G11:J11"/>
    <mergeCell ref="A21:D21"/>
    <mergeCell ref="G21:J21"/>
    <mergeCell ref="C1:D1"/>
    <mergeCell ref="E1:G1"/>
    <mergeCell ref="I1:J1"/>
    <mergeCell ref="A16:D16"/>
    <mergeCell ref="G16:J16"/>
    <mergeCell ref="A32:C32"/>
    <mergeCell ref="D32:K32"/>
    <mergeCell ref="A6:D6"/>
    <mergeCell ref="G6:J6"/>
    <mergeCell ref="A26:D26"/>
  </mergeCells>
  <dataValidations count="1">
    <dataValidation type="list" operator="equal" allowBlank="1" sqref="D14:D15 D29:D30 D9:D10 D24:D25 J19:J20 J24:J25 J14:J15 D4 J29:J30 D19:D20 J5 J10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1">
      <selection activeCell="G41" sqref="G41"/>
    </sheetView>
  </sheetViews>
  <sheetFormatPr defaultColWidth="11.421875" defaultRowHeight="15"/>
  <cols>
    <col min="1" max="1" width="3.57421875" style="11" customWidth="1"/>
    <col min="2" max="3" width="15.7109375" style="1" customWidth="1"/>
    <col min="4" max="6" width="5.7109375" style="1" customWidth="1"/>
    <col min="7" max="7" width="11.421875" style="270" customWidth="1"/>
    <col min="8" max="8" width="11.421875" style="1" customWidth="1"/>
    <col min="9" max="9" width="7.140625" style="1" customWidth="1"/>
    <col min="10" max="10" width="17.140625" style="294" customWidth="1"/>
  </cols>
  <sheetData>
    <row r="1" spans="1:10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5"/>
    </row>
    <row r="2" spans="1:10" ht="37.5" customHeight="1">
      <c r="A2" s="441"/>
      <c r="B2" s="442"/>
      <c r="C2" s="6" t="s">
        <v>324</v>
      </c>
      <c r="D2" s="21" t="s">
        <v>505</v>
      </c>
      <c r="E2" s="223" t="s">
        <v>121</v>
      </c>
      <c r="F2" s="223"/>
      <c r="G2" s="516" t="s">
        <v>471</v>
      </c>
      <c r="H2" s="517"/>
      <c r="I2" s="446" t="s">
        <v>485</v>
      </c>
      <c r="J2" s="447"/>
    </row>
    <row r="3" spans="1:10" ht="31.5">
      <c r="A3" s="21"/>
      <c r="B3" s="21" t="s">
        <v>0</v>
      </c>
      <c r="C3" s="21" t="s">
        <v>1</v>
      </c>
      <c r="D3" s="21" t="s">
        <v>2</v>
      </c>
      <c r="E3" s="21" t="s">
        <v>3</v>
      </c>
      <c r="F3" s="21" t="s">
        <v>322</v>
      </c>
      <c r="G3" s="21" t="s">
        <v>11</v>
      </c>
      <c r="H3" s="448" t="s">
        <v>12</v>
      </c>
      <c r="I3" s="521"/>
      <c r="J3" s="449"/>
    </row>
    <row r="4" spans="1:10" s="230" customFormat="1" ht="24.75" customHeight="1">
      <c r="A4" s="288"/>
      <c r="B4" s="288" t="s">
        <v>227</v>
      </c>
      <c r="C4" s="288"/>
      <c r="D4" s="525"/>
      <c r="E4" s="526"/>
      <c r="F4" s="527"/>
      <c r="G4" s="288"/>
      <c r="H4" s="288" t="s">
        <v>128</v>
      </c>
      <c r="I4" s="288">
        <v>21</v>
      </c>
      <c r="J4" s="288"/>
    </row>
    <row r="5" spans="1:10" ht="24.75" customHeight="1">
      <c r="A5" s="16">
        <v>1</v>
      </c>
      <c r="B5" s="65"/>
      <c r="C5" s="55"/>
      <c r="D5" s="66"/>
      <c r="E5" s="55"/>
      <c r="F5" s="242" t="s">
        <v>472</v>
      </c>
      <c r="G5" s="243"/>
      <c r="H5" s="489"/>
      <c r="I5" s="490"/>
      <c r="J5" s="491"/>
    </row>
    <row r="6" spans="1:10" ht="24.75" customHeight="1">
      <c r="A6" s="16">
        <v>2</v>
      </c>
      <c r="B6" s="78"/>
      <c r="C6" s="67"/>
      <c r="D6" s="79"/>
      <c r="E6" s="67"/>
      <c r="F6" s="155" t="s">
        <v>472</v>
      </c>
      <c r="G6" s="243"/>
      <c r="H6" s="489"/>
      <c r="I6" s="490"/>
      <c r="J6" s="491"/>
    </row>
    <row r="7" spans="1:10" s="230" customFormat="1" ht="24.75" customHeight="1">
      <c r="A7" s="288"/>
      <c r="B7" s="288" t="s">
        <v>227</v>
      </c>
      <c r="C7" s="288"/>
      <c r="D7" s="525"/>
      <c r="E7" s="526"/>
      <c r="F7" s="527"/>
      <c r="G7" s="288"/>
      <c r="H7" s="288" t="s">
        <v>128</v>
      </c>
      <c r="I7" s="288">
        <v>22</v>
      </c>
      <c r="J7" s="288"/>
    </row>
    <row r="8" spans="1:10" ht="24.75" customHeight="1">
      <c r="A8" s="16">
        <v>1</v>
      </c>
      <c r="B8" s="78"/>
      <c r="C8" s="67"/>
      <c r="D8" s="79"/>
      <c r="E8" s="67"/>
      <c r="F8" s="242" t="s">
        <v>472</v>
      </c>
      <c r="G8" s="243"/>
      <c r="H8" s="489"/>
      <c r="I8" s="490"/>
      <c r="J8" s="491"/>
    </row>
    <row r="9" spans="1:10" ht="24.75" customHeight="1">
      <c r="A9" s="16">
        <v>2</v>
      </c>
      <c r="B9" s="78"/>
      <c r="C9" s="67"/>
      <c r="D9" s="79"/>
      <c r="E9" s="67"/>
      <c r="F9" s="155" t="s">
        <v>472</v>
      </c>
      <c r="G9" s="243"/>
      <c r="H9" s="489"/>
      <c r="I9" s="490"/>
      <c r="J9" s="491"/>
    </row>
    <row r="10" spans="1:10" s="230" customFormat="1" ht="24.75" customHeight="1">
      <c r="A10" s="290"/>
      <c r="B10" s="290" t="s">
        <v>7</v>
      </c>
      <c r="C10" s="290">
        <v>7</v>
      </c>
      <c r="D10" s="518" t="s">
        <v>233</v>
      </c>
      <c r="E10" s="519"/>
      <c r="F10" s="520"/>
      <c r="G10" s="290">
        <v>2023</v>
      </c>
      <c r="H10" s="290" t="s">
        <v>128</v>
      </c>
      <c r="I10" s="290">
        <v>23</v>
      </c>
      <c r="J10" s="290" t="s">
        <v>363</v>
      </c>
    </row>
    <row r="11" spans="1:10" ht="24.75" customHeight="1">
      <c r="A11" s="16">
        <v>1</v>
      </c>
      <c r="B11" s="78"/>
      <c r="C11" s="67"/>
      <c r="D11" s="79"/>
      <c r="E11" s="67"/>
      <c r="F11" s="242" t="s">
        <v>472</v>
      </c>
      <c r="G11" s="243"/>
      <c r="H11" s="489"/>
      <c r="I11" s="490"/>
      <c r="J11" s="491"/>
    </row>
    <row r="12" spans="1:10" ht="24.75" customHeight="1">
      <c r="A12" s="16">
        <v>2</v>
      </c>
      <c r="B12" s="67"/>
      <c r="C12" s="67"/>
      <c r="D12" s="79"/>
      <c r="E12" s="67"/>
      <c r="F12" s="315" t="s">
        <v>472</v>
      </c>
      <c r="G12" s="243"/>
      <c r="H12" s="489"/>
      <c r="I12" s="490"/>
      <c r="J12" s="491"/>
    </row>
    <row r="13" spans="1:10" ht="24.75" customHeight="1">
      <c r="A13" s="16">
        <v>3</v>
      </c>
      <c r="B13" s="67"/>
      <c r="C13" s="67"/>
      <c r="D13" s="79"/>
      <c r="E13" s="67"/>
      <c r="F13" s="315" t="s">
        <v>472</v>
      </c>
      <c r="G13" s="243"/>
      <c r="H13" s="43"/>
      <c r="I13" s="269"/>
      <c r="J13" s="46"/>
    </row>
    <row r="14" spans="1:10" s="230" customFormat="1" ht="24.75" customHeight="1">
      <c r="A14" s="290"/>
      <c r="B14" s="290" t="s">
        <v>7</v>
      </c>
      <c r="C14" s="290">
        <v>7</v>
      </c>
      <c r="D14" s="518" t="s">
        <v>233</v>
      </c>
      <c r="E14" s="519"/>
      <c r="F14" s="520"/>
      <c r="G14" s="290">
        <v>2023</v>
      </c>
      <c r="H14" s="290" t="s">
        <v>128</v>
      </c>
      <c r="I14" s="290">
        <v>24</v>
      </c>
      <c r="J14" s="290" t="s">
        <v>346</v>
      </c>
    </row>
    <row r="15" spans="1:10" ht="24.75" customHeight="1">
      <c r="A15" s="16">
        <v>1</v>
      </c>
      <c r="B15" s="78" t="s">
        <v>474</v>
      </c>
      <c r="C15" s="67" t="s">
        <v>475</v>
      </c>
      <c r="D15" s="79" t="str">
        <f>'[2]1er crit.10m'!$K$4</f>
        <v>162</v>
      </c>
      <c r="E15" s="67" t="s">
        <v>245</v>
      </c>
      <c r="F15" s="242" t="s">
        <v>472</v>
      </c>
      <c r="G15" s="243">
        <v>14</v>
      </c>
      <c r="H15" s="489"/>
      <c r="I15" s="490"/>
      <c r="J15" s="491"/>
    </row>
    <row r="16" spans="1:10" ht="24.75" customHeight="1">
      <c r="A16" s="16">
        <v>2</v>
      </c>
      <c r="B16" s="78" t="s">
        <v>370</v>
      </c>
      <c r="C16" s="67" t="s">
        <v>371</v>
      </c>
      <c r="D16" s="79" t="str">
        <f>'[2]1er crit.10m'!$K$4</f>
        <v>162</v>
      </c>
      <c r="E16" s="67" t="s">
        <v>252</v>
      </c>
      <c r="F16" s="242" t="s">
        <v>472</v>
      </c>
      <c r="G16" s="243">
        <v>24</v>
      </c>
      <c r="H16" s="43"/>
      <c r="I16" s="269"/>
      <c r="J16" s="292"/>
    </row>
    <row r="17" spans="1:10" ht="24.75" customHeight="1">
      <c r="A17" s="16">
        <v>3</v>
      </c>
      <c r="B17" s="78" t="s">
        <v>448</v>
      </c>
      <c r="C17" s="67" t="s">
        <v>449</v>
      </c>
      <c r="D17" s="79" t="s">
        <v>450</v>
      </c>
      <c r="E17" s="67" t="s">
        <v>252</v>
      </c>
      <c r="F17" s="242" t="s">
        <v>472</v>
      </c>
      <c r="G17" s="243">
        <v>10</v>
      </c>
      <c r="H17" s="43"/>
      <c r="I17" s="269"/>
      <c r="J17" s="292"/>
    </row>
    <row r="18" spans="1:10" s="230" customFormat="1" ht="24.75" customHeight="1">
      <c r="A18" s="290"/>
      <c r="B18" s="290" t="s">
        <v>7</v>
      </c>
      <c r="C18" s="290">
        <v>7</v>
      </c>
      <c r="D18" s="518" t="s">
        <v>233</v>
      </c>
      <c r="E18" s="519"/>
      <c r="F18" s="520"/>
      <c r="G18" s="290">
        <v>2023</v>
      </c>
      <c r="H18" s="290" t="s">
        <v>128</v>
      </c>
      <c r="I18" s="290">
        <v>25</v>
      </c>
      <c r="J18" s="290" t="s">
        <v>366</v>
      </c>
    </row>
    <row r="19" spans="1:10" ht="24.75" customHeight="1">
      <c r="A19" s="16">
        <v>1</v>
      </c>
      <c r="B19" s="215" t="s">
        <v>425</v>
      </c>
      <c r="C19" s="216" t="s">
        <v>426</v>
      </c>
      <c r="D19" s="217" t="s">
        <v>424</v>
      </c>
      <c r="E19" s="218" t="s">
        <v>252</v>
      </c>
      <c r="F19" s="242" t="s">
        <v>472</v>
      </c>
      <c r="G19" s="243">
        <v>21</v>
      </c>
      <c r="H19" s="43"/>
      <c r="I19" s="269"/>
      <c r="J19" s="292"/>
    </row>
    <row r="20" spans="1:10" ht="24.75" customHeight="1">
      <c r="A20" s="16">
        <v>2</v>
      </c>
      <c r="B20" s="58" t="s">
        <v>342</v>
      </c>
      <c r="C20" s="59" t="s">
        <v>338</v>
      </c>
      <c r="D20" s="60" t="str">
        <f>'[4]1er crit.vit'!$K$4</f>
        <v>275</v>
      </c>
      <c r="E20" s="61" t="s">
        <v>273</v>
      </c>
      <c r="F20" s="242" t="s">
        <v>472</v>
      </c>
      <c r="G20" s="243">
        <v>19</v>
      </c>
      <c r="H20" s="489"/>
      <c r="I20" s="490"/>
      <c r="J20" s="491"/>
    </row>
    <row r="21" spans="1:10" ht="24.75" customHeight="1">
      <c r="A21" s="16">
        <v>3</v>
      </c>
      <c r="B21" s="78"/>
      <c r="C21" s="67"/>
      <c r="D21" s="79"/>
      <c r="E21" s="297"/>
      <c r="F21" s="242" t="s">
        <v>472</v>
      </c>
      <c r="G21" s="243"/>
      <c r="H21" s="43"/>
      <c r="I21" s="269"/>
      <c r="J21" s="46"/>
    </row>
    <row r="22" spans="1:10" s="230" customFormat="1" ht="24.75" customHeight="1">
      <c r="A22" s="290"/>
      <c r="B22" s="290" t="s">
        <v>7</v>
      </c>
      <c r="C22" s="290">
        <v>7</v>
      </c>
      <c r="D22" s="518" t="s">
        <v>233</v>
      </c>
      <c r="E22" s="519"/>
      <c r="F22" s="520"/>
      <c r="G22" s="290">
        <v>2023</v>
      </c>
      <c r="H22" s="290" t="s">
        <v>128</v>
      </c>
      <c r="I22" s="290">
        <v>26</v>
      </c>
      <c r="J22" s="290" t="s">
        <v>477</v>
      </c>
    </row>
    <row r="23" spans="1:10" ht="24.75" customHeight="1">
      <c r="A23" s="16">
        <v>1</v>
      </c>
      <c r="B23" s="58"/>
      <c r="C23" s="59"/>
      <c r="D23" s="79"/>
      <c r="E23" s="67"/>
      <c r="F23" s="242" t="s">
        <v>472</v>
      </c>
      <c r="G23" s="243"/>
      <c r="H23" s="489"/>
      <c r="I23" s="490"/>
      <c r="J23" s="491"/>
    </row>
    <row r="24" spans="1:10" ht="24.75" customHeight="1">
      <c r="A24" s="16">
        <v>2</v>
      </c>
      <c r="B24" s="78"/>
      <c r="C24" s="67"/>
      <c r="D24" s="79"/>
      <c r="E24" s="67"/>
      <c r="F24" s="242" t="s">
        <v>472</v>
      </c>
      <c r="G24" s="243"/>
      <c r="H24" s="43"/>
      <c r="I24" s="269"/>
      <c r="J24" s="292"/>
    </row>
    <row r="25" spans="1:10" ht="24.75" customHeight="1">
      <c r="A25" s="16">
        <v>3</v>
      </c>
      <c r="B25" s="78"/>
      <c r="C25" s="67"/>
      <c r="D25" s="79"/>
      <c r="E25" s="297"/>
      <c r="F25" s="242" t="s">
        <v>472</v>
      </c>
      <c r="G25" s="243"/>
      <c r="H25" s="43"/>
      <c r="I25" s="269"/>
      <c r="J25" s="292"/>
    </row>
    <row r="26" spans="1:10" s="230" customFormat="1" ht="24.75" customHeight="1">
      <c r="A26" s="290"/>
      <c r="B26" s="290" t="s">
        <v>7</v>
      </c>
      <c r="C26" s="290">
        <v>7</v>
      </c>
      <c r="D26" s="518" t="s">
        <v>233</v>
      </c>
      <c r="E26" s="519"/>
      <c r="F26" s="520"/>
      <c r="G26" s="290">
        <v>2023</v>
      </c>
      <c r="H26" s="290" t="s">
        <v>128</v>
      </c>
      <c r="I26" s="290">
        <v>27</v>
      </c>
      <c r="J26" s="290" t="s">
        <v>345</v>
      </c>
    </row>
    <row r="27" spans="1:10" ht="24.75" customHeight="1">
      <c r="A27" s="16">
        <v>1</v>
      </c>
      <c r="B27" s="215" t="s">
        <v>513</v>
      </c>
      <c r="C27" s="216" t="s">
        <v>514</v>
      </c>
      <c r="D27" s="303" t="s">
        <v>424</v>
      </c>
      <c r="E27" s="304" t="s">
        <v>515</v>
      </c>
      <c r="F27" s="242" t="s">
        <v>472</v>
      </c>
      <c r="G27" s="243">
        <v>19</v>
      </c>
      <c r="H27" s="489"/>
      <c r="I27" s="490"/>
      <c r="J27" s="491"/>
    </row>
    <row r="28" spans="1:10" ht="24.75" customHeight="1">
      <c r="A28" s="16">
        <v>2</v>
      </c>
      <c r="B28" s="58" t="s">
        <v>269</v>
      </c>
      <c r="C28" s="59" t="s">
        <v>270</v>
      </c>
      <c r="D28" s="60" t="str">
        <f>'[5]1er crit.vit'!$K$4</f>
        <v>276</v>
      </c>
      <c r="E28" s="61" t="s">
        <v>245</v>
      </c>
      <c r="F28" s="242" t="s">
        <v>472</v>
      </c>
      <c r="G28" s="316" t="s">
        <v>522</v>
      </c>
      <c r="H28" s="43"/>
      <c r="I28" s="269"/>
      <c r="J28" s="292"/>
    </row>
    <row r="29" spans="1:10" ht="24.75" customHeight="1">
      <c r="A29" s="16">
        <v>3</v>
      </c>
      <c r="B29" s="65" t="s">
        <v>435</v>
      </c>
      <c r="C29" s="55" t="s">
        <v>436</v>
      </c>
      <c r="D29" s="66" t="s">
        <v>434</v>
      </c>
      <c r="E29" s="55" t="s">
        <v>246</v>
      </c>
      <c r="F29" s="242" t="s">
        <v>472</v>
      </c>
      <c r="G29" s="243">
        <v>31</v>
      </c>
      <c r="H29" s="43"/>
      <c r="I29" s="269"/>
      <c r="J29" s="292"/>
    </row>
    <row r="30" spans="1:10" s="230" customFormat="1" ht="24.75" customHeight="1">
      <c r="A30" s="290"/>
      <c r="B30" s="290" t="s">
        <v>7</v>
      </c>
      <c r="C30" s="290">
        <v>7</v>
      </c>
      <c r="D30" s="518" t="s">
        <v>233</v>
      </c>
      <c r="E30" s="519"/>
      <c r="F30" s="520"/>
      <c r="G30" s="290">
        <v>2023</v>
      </c>
      <c r="H30" s="290" t="s">
        <v>128</v>
      </c>
      <c r="I30" s="290">
        <v>28</v>
      </c>
      <c r="J30" s="290"/>
    </row>
    <row r="31" spans="1:10" ht="24.75" customHeight="1">
      <c r="A31" s="16">
        <v>1</v>
      </c>
      <c r="B31" s="58"/>
      <c r="C31" s="59"/>
      <c r="D31" s="60"/>
      <c r="E31" s="61"/>
      <c r="F31" s="242" t="s">
        <v>472</v>
      </c>
      <c r="G31" s="243"/>
      <c r="H31" s="489"/>
      <c r="I31" s="490"/>
      <c r="J31" s="491"/>
    </row>
    <row r="32" spans="1:10" ht="24.75" customHeight="1">
      <c r="A32" s="16">
        <v>2</v>
      </c>
      <c r="B32" s="104"/>
      <c r="C32" s="105"/>
      <c r="D32" s="106"/>
      <c r="E32" s="107"/>
      <c r="F32" s="155" t="s">
        <v>472</v>
      </c>
      <c r="G32" s="243"/>
      <c r="H32" s="489"/>
      <c r="I32" s="490"/>
      <c r="J32" s="491"/>
    </row>
    <row r="33" spans="1:10" ht="24.75" customHeight="1">
      <c r="A33" s="16">
        <v>3</v>
      </c>
      <c r="B33" s="78"/>
      <c r="C33" s="67"/>
      <c r="D33" s="79"/>
      <c r="E33" s="67"/>
      <c r="F33" s="155" t="s">
        <v>472</v>
      </c>
      <c r="G33" s="243"/>
      <c r="H33" s="43"/>
      <c r="I33" s="269"/>
      <c r="J33" s="46"/>
    </row>
    <row r="34" spans="1:10" ht="24.75" customHeight="1">
      <c r="A34" s="268"/>
      <c r="B34" s="298" t="s">
        <v>28</v>
      </c>
      <c r="C34" s="298">
        <v>15</v>
      </c>
      <c r="D34" s="522" t="s">
        <v>492</v>
      </c>
      <c r="E34" s="523"/>
      <c r="F34" s="524"/>
      <c r="G34" s="298">
        <v>2023</v>
      </c>
      <c r="H34" s="298" t="s">
        <v>128</v>
      </c>
      <c r="I34" s="293">
        <v>31</v>
      </c>
      <c r="J34" s="293" t="s">
        <v>489</v>
      </c>
    </row>
    <row r="35" spans="1:10" ht="24.75" customHeight="1">
      <c r="A35" s="16">
        <v>1</v>
      </c>
      <c r="B35" s="78"/>
      <c r="C35" s="67"/>
      <c r="D35" s="79"/>
      <c r="E35" s="67"/>
      <c r="F35" s="242" t="s">
        <v>472</v>
      </c>
      <c r="G35" s="243"/>
      <c r="H35" s="489"/>
      <c r="I35" s="490"/>
      <c r="J35" s="491"/>
    </row>
    <row r="36" spans="1:10" ht="24.75" customHeight="1">
      <c r="A36" s="16">
        <v>2</v>
      </c>
      <c r="B36" s="78"/>
      <c r="C36" s="67"/>
      <c r="D36" s="79"/>
      <c r="E36" s="67"/>
      <c r="F36" s="242" t="s">
        <v>472</v>
      </c>
      <c r="G36" s="243"/>
      <c r="H36" s="43"/>
      <c r="I36" s="269"/>
      <c r="J36" s="46"/>
    </row>
    <row r="37" spans="1:10" ht="24.75" customHeight="1">
      <c r="A37" s="16">
        <v>3</v>
      </c>
      <c r="B37" s="65"/>
      <c r="C37" s="55"/>
      <c r="D37" s="66"/>
      <c r="E37" s="55"/>
      <c r="F37" s="242" t="s">
        <v>472</v>
      </c>
      <c r="G37" s="243"/>
      <c r="H37" s="489"/>
      <c r="I37" s="490"/>
      <c r="J37" s="491"/>
    </row>
    <row r="38" spans="1:10" s="230" customFormat="1" ht="24.75" customHeight="1">
      <c r="A38" s="299"/>
      <c r="B38" s="298" t="s">
        <v>28</v>
      </c>
      <c r="C38" s="298">
        <v>15</v>
      </c>
      <c r="D38" s="522" t="s">
        <v>492</v>
      </c>
      <c r="E38" s="523"/>
      <c r="F38" s="524"/>
      <c r="G38" s="298">
        <v>2023</v>
      </c>
      <c r="H38" s="298" t="s">
        <v>128</v>
      </c>
      <c r="I38" s="293">
        <v>32</v>
      </c>
      <c r="J38" s="293" t="s">
        <v>364</v>
      </c>
    </row>
    <row r="39" spans="1:10" ht="24.75" customHeight="1">
      <c r="A39" s="16">
        <v>1</v>
      </c>
      <c r="B39" s="78" t="s">
        <v>511</v>
      </c>
      <c r="C39" s="67" t="s">
        <v>512</v>
      </c>
      <c r="D39" s="79" t="s">
        <v>411</v>
      </c>
      <c r="E39" s="67" t="s">
        <v>273</v>
      </c>
      <c r="F39" s="242" t="s">
        <v>472</v>
      </c>
      <c r="G39" s="243">
        <v>21</v>
      </c>
      <c r="H39" s="489"/>
      <c r="I39" s="490"/>
      <c r="J39" s="491"/>
    </row>
    <row r="40" spans="1:10" ht="24.75" customHeight="1">
      <c r="A40" s="16">
        <v>2</v>
      </c>
      <c r="B40" s="78" t="s">
        <v>498</v>
      </c>
      <c r="C40" s="67" t="s">
        <v>429</v>
      </c>
      <c r="D40" s="79" t="s">
        <v>411</v>
      </c>
      <c r="E40" s="67" t="s">
        <v>252</v>
      </c>
      <c r="F40" s="242" t="s">
        <v>472</v>
      </c>
      <c r="G40" s="243">
        <v>14</v>
      </c>
      <c r="H40" s="43"/>
      <c r="I40" s="269"/>
      <c r="J40" s="46"/>
    </row>
    <row r="41" spans="1:10" ht="24.75" customHeight="1">
      <c r="A41" s="16">
        <v>3</v>
      </c>
      <c r="B41" s="78" t="s">
        <v>447</v>
      </c>
      <c r="C41" s="67" t="s">
        <v>460</v>
      </c>
      <c r="D41" s="188">
        <v>111</v>
      </c>
      <c r="E41" s="67" t="s">
        <v>252</v>
      </c>
      <c r="F41" s="242" t="s">
        <v>472</v>
      </c>
      <c r="G41" s="243">
        <v>32</v>
      </c>
      <c r="H41" s="489"/>
      <c r="I41" s="490"/>
      <c r="J41" s="491"/>
    </row>
  </sheetData>
  <sheetProtection/>
  <mergeCells count="31">
    <mergeCell ref="H39:J39"/>
    <mergeCell ref="H41:J41"/>
    <mergeCell ref="H27:J27"/>
    <mergeCell ref="H31:J31"/>
    <mergeCell ref="H32:J32"/>
    <mergeCell ref="H35:J35"/>
    <mergeCell ref="H37:J37"/>
    <mergeCell ref="D38:F38"/>
    <mergeCell ref="A1:B2"/>
    <mergeCell ref="D14:F14"/>
    <mergeCell ref="D10:F10"/>
    <mergeCell ref="D4:F4"/>
    <mergeCell ref="D7:F7"/>
    <mergeCell ref="D18:F18"/>
    <mergeCell ref="D34:F34"/>
    <mergeCell ref="H5:J5"/>
    <mergeCell ref="H6:J6"/>
    <mergeCell ref="H8:J8"/>
    <mergeCell ref="H9:J9"/>
    <mergeCell ref="H20:J20"/>
    <mergeCell ref="D30:F30"/>
    <mergeCell ref="G2:H2"/>
    <mergeCell ref="C1:J1"/>
    <mergeCell ref="I2:J2"/>
    <mergeCell ref="D22:F22"/>
    <mergeCell ref="D26:F26"/>
    <mergeCell ref="H3:J3"/>
    <mergeCell ref="H11:J11"/>
    <mergeCell ref="H12:J12"/>
    <mergeCell ref="H15:J15"/>
    <mergeCell ref="H23:J23"/>
  </mergeCells>
  <dataValidations count="1">
    <dataValidation type="list" operator="equal" allowBlank="1" sqref="E15:E17 E31:E33 E12:F13 E19:E21 F32:F33 F9 E11 E27:E28 E35:E36 E23:E25 E6:F6 E8:E9 E39:E41">
      <formula1>"CG,Je,Da,Pro,Hon,Exc"</formula1>
    </dataValidation>
  </dataValidations>
  <printOptions/>
  <pageMargins left="0.11811023622047245" right="0.196850393700787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27" sqref="G27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372"/>
      <c r="B1" s="375" t="s">
        <v>326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20.25">
      <c r="A2" s="373"/>
      <c r="B2" s="378" t="s">
        <v>234</v>
      </c>
      <c r="C2" s="379"/>
      <c r="D2" s="379"/>
      <c r="E2" s="379"/>
      <c r="F2" s="380"/>
      <c r="G2" s="48">
        <v>6</v>
      </c>
      <c r="H2" s="48">
        <v>7</v>
      </c>
      <c r="I2" s="48">
        <v>8</v>
      </c>
      <c r="J2" s="388" t="s">
        <v>233</v>
      </c>
      <c r="K2" s="389"/>
      <c r="L2" s="389"/>
      <c r="M2" s="389"/>
      <c r="N2" s="389"/>
      <c r="O2" s="389"/>
      <c r="P2" s="390"/>
      <c r="Q2" s="48">
        <v>2017</v>
      </c>
    </row>
    <row r="3" spans="1:17" ht="20.25">
      <c r="A3" s="374"/>
      <c r="B3" s="381" t="s">
        <v>235</v>
      </c>
      <c r="C3" s="382"/>
      <c r="D3" s="382"/>
      <c r="E3" s="382"/>
      <c r="F3" s="383"/>
      <c r="G3" s="49"/>
      <c r="H3" s="50"/>
      <c r="I3" s="51">
        <v>1</v>
      </c>
      <c r="J3" s="425" t="s">
        <v>236</v>
      </c>
      <c r="K3" s="425"/>
      <c r="L3" s="426" t="s">
        <v>121</v>
      </c>
      <c r="M3" s="426"/>
      <c r="N3" s="426"/>
      <c r="O3" s="426"/>
      <c r="P3" s="426"/>
      <c r="Q3" s="427"/>
    </row>
    <row r="4" spans="1:17" ht="15">
      <c r="A4" s="352" t="s">
        <v>0</v>
      </c>
      <c r="B4" s="352" t="s">
        <v>1</v>
      </c>
      <c r="C4" s="423" t="s">
        <v>228</v>
      </c>
      <c r="D4" s="354" t="s">
        <v>237</v>
      </c>
      <c r="E4" s="355" t="s">
        <v>238</v>
      </c>
      <c r="F4" s="354" t="s">
        <v>239</v>
      </c>
      <c r="G4" s="352" t="s">
        <v>240</v>
      </c>
      <c r="H4" s="352"/>
      <c r="I4" s="352" t="s">
        <v>241</v>
      </c>
      <c r="J4" s="352"/>
      <c r="K4" s="352"/>
      <c r="L4" s="352"/>
      <c r="M4" s="352"/>
      <c r="N4" s="352"/>
      <c r="O4" s="352" t="s">
        <v>242</v>
      </c>
      <c r="P4" s="352"/>
      <c r="Q4" s="352" t="s">
        <v>243</v>
      </c>
    </row>
    <row r="5" spans="1:17" ht="15">
      <c r="A5" s="352"/>
      <c r="B5" s="352"/>
      <c r="C5" s="424"/>
      <c r="D5" s="354"/>
      <c r="E5" s="355"/>
      <c r="F5" s="354"/>
      <c r="G5" s="52" t="s">
        <v>328</v>
      </c>
      <c r="H5" s="52" t="s">
        <v>329</v>
      </c>
      <c r="I5" s="52" t="s">
        <v>330</v>
      </c>
      <c r="J5" s="52" t="s">
        <v>331</v>
      </c>
      <c r="K5" s="52" t="s">
        <v>244</v>
      </c>
      <c r="L5" s="52" t="s">
        <v>332</v>
      </c>
      <c r="M5" s="146"/>
      <c r="N5" s="146"/>
      <c r="O5" s="68" t="s">
        <v>333</v>
      </c>
      <c r="P5" s="52" t="s">
        <v>331</v>
      </c>
      <c r="Q5" s="352"/>
    </row>
    <row r="6" spans="1:17" ht="17.25" customHeight="1">
      <c r="A6" s="78" t="s">
        <v>337</v>
      </c>
      <c r="B6" s="67" t="s">
        <v>338</v>
      </c>
      <c r="C6" s="79" t="str">
        <f>'[6]1er crit.std'!$K$4</f>
        <v>275</v>
      </c>
      <c r="D6" s="67"/>
      <c r="E6" s="13" t="s">
        <v>327</v>
      </c>
      <c r="F6" s="67">
        <v>302650</v>
      </c>
      <c r="G6" s="98">
        <v>1</v>
      </c>
      <c r="H6" s="96"/>
      <c r="I6" s="95"/>
      <c r="J6" s="96"/>
      <c r="K6" s="95"/>
      <c r="L6" s="96"/>
      <c r="M6" s="147"/>
      <c r="N6" s="147"/>
      <c r="O6" s="97"/>
      <c r="P6" s="91"/>
      <c r="Q6" s="91" t="s">
        <v>339</v>
      </c>
    </row>
    <row r="7" spans="1:17" ht="15.75" customHeight="1">
      <c r="A7" s="78" t="s">
        <v>271</v>
      </c>
      <c r="B7" s="67" t="s">
        <v>272</v>
      </c>
      <c r="C7" s="79" t="str">
        <f>'[7]1er crit.std'!$K$4</f>
        <v>276</v>
      </c>
      <c r="D7" s="67" t="s">
        <v>273</v>
      </c>
      <c r="E7" s="13" t="s">
        <v>327</v>
      </c>
      <c r="F7" s="67">
        <v>82514607</v>
      </c>
      <c r="G7" s="98">
        <v>1</v>
      </c>
      <c r="H7" s="91" t="s">
        <v>253</v>
      </c>
      <c r="I7" s="95"/>
      <c r="J7" s="96"/>
      <c r="K7" s="95"/>
      <c r="L7" s="96"/>
      <c r="M7" s="147"/>
      <c r="N7" s="147"/>
      <c r="O7" s="97"/>
      <c r="P7" s="91"/>
      <c r="Q7" s="91"/>
    </row>
    <row r="8" spans="1:17" ht="15.75" customHeight="1">
      <c r="A8" s="58" t="s">
        <v>370</v>
      </c>
      <c r="B8" s="59" t="s">
        <v>371</v>
      </c>
      <c r="C8" s="60" t="str">
        <f>'[2]1er crit.10m'!$K$4</f>
        <v>162</v>
      </c>
      <c r="D8" s="61" t="s">
        <v>273</v>
      </c>
      <c r="E8" s="13" t="s">
        <v>327</v>
      </c>
      <c r="F8" s="156">
        <v>82425224</v>
      </c>
      <c r="G8" s="98">
        <v>1</v>
      </c>
      <c r="H8" s="62"/>
      <c r="I8" s="142"/>
      <c r="J8" s="62"/>
      <c r="K8" s="142"/>
      <c r="L8" s="62"/>
      <c r="M8" s="148"/>
      <c r="N8" s="148"/>
      <c r="O8" s="143"/>
      <c r="P8" s="63"/>
      <c r="Q8" s="101" t="s">
        <v>378</v>
      </c>
    </row>
    <row r="9" spans="1:17" ht="15.75" customHeight="1">
      <c r="A9" s="89"/>
      <c r="B9" s="89"/>
      <c r="C9" s="92"/>
      <c r="D9" s="90"/>
      <c r="E9" s="13"/>
      <c r="F9" s="90"/>
      <c r="G9" s="68"/>
      <c r="H9" s="52"/>
      <c r="I9" s="68"/>
      <c r="J9" s="52"/>
      <c r="K9" s="68"/>
      <c r="L9" s="52"/>
      <c r="M9" s="146"/>
      <c r="N9" s="146"/>
      <c r="O9" s="68"/>
      <c r="P9" s="91"/>
      <c r="Q9" s="89"/>
    </row>
    <row r="10" spans="1:17" ht="15.75" customHeight="1">
      <c r="A10" s="89" t="s">
        <v>398</v>
      </c>
      <c r="B10" s="89" t="s">
        <v>399</v>
      </c>
      <c r="C10" s="92"/>
      <c r="D10" s="90" t="s">
        <v>245</v>
      </c>
      <c r="E10" s="13"/>
      <c r="F10" s="90"/>
      <c r="G10" s="68"/>
      <c r="H10" s="150">
        <v>1</v>
      </c>
      <c r="I10" s="68"/>
      <c r="J10" s="52"/>
      <c r="K10" s="68"/>
      <c r="L10" s="52"/>
      <c r="M10" s="146"/>
      <c r="N10" s="146"/>
      <c r="O10" s="68"/>
      <c r="P10" s="91"/>
      <c r="Q10" s="89"/>
    </row>
    <row r="11" spans="1:17" ht="15.75" customHeight="1">
      <c r="A11" s="89"/>
      <c r="B11" s="89"/>
      <c r="C11" s="92"/>
      <c r="D11" s="90"/>
      <c r="E11" s="13"/>
      <c r="F11" s="90"/>
      <c r="G11" s="68"/>
      <c r="H11" s="52"/>
      <c r="I11" s="68"/>
      <c r="J11" s="52"/>
      <c r="K11" s="68"/>
      <c r="L11" s="52"/>
      <c r="M11" s="146"/>
      <c r="N11" s="146"/>
      <c r="O11" s="68"/>
      <c r="P11" s="91"/>
      <c r="Q11" s="89"/>
    </row>
    <row r="12" spans="1:17" ht="15.75" customHeight="1">
      <c r="A12" s="89"/>
      <c r="B12" s="89"/>
      <c r="C12" s="92"/>
      <c r="D12" s="90"/>
      <c r="E12" s="13"/>
      <c r="F12" s="90"/>
      <c r="G12" s="68"/>
      <c r="H12" s="52"/>
      <c r="I12" s="68"/>
      <c r="J12" s="52"/>
      <c r="K12" s="68"/>
      <c r="L12" s="52"/>
      <c r="M12" s="146"/>
      <c r="N12" s="146"/>
      <c r="O12" s="68"/>
      <c r="P12" s="91"/>
      <c r="Q12" s="89"/>
    </row>
    <row r="13" spans="1:17" ht="15.75" customHeight="1">
      <c r="A13" s="89"/>
      <c r="B13" s="89"/>
      <c r="C13" s="92"/>
      <c r="D13" s="90"/>
      <c r="E13" s="13"/>
      <c r="F13" s="90"/>
      <c r="G13" s="68"/>
      <c r="H13" s="52"/>
      <c r="I13" s="68"/>
      <c r="J13" s="52"/>
      <c r="K13" s="68"/>
      <c r="L13" s="52"/>
      <c r="M13" s="146"/>
      <c r="N13" s="146"/>
      <c r="O13" s="68"/>
      <c r="P13" s="91"/>
      <c r="Q13" s="89"/>
    </row>
    <row r="14" spans="1:17" ht="15.75" customHeight="1">
      <c r="A14" s="78" t="s">
        <v>298</v>
      </c>
      <c r="B14" s="67" t="s">
        <v>299</v>
      </c>
      <c r="C14" s="79" t="str">
        <f>'[3]1er crit.std'!$K$4</f>
        <v>0</v>
      </c>
      <c r="D14" s="67"/>
      <c r="E14" s="13" t="s">
        <v>327</v>
      </c>
      <c r="F14" s="67"/>
      <c r="G14" s="95"/>
      <c r="H14" s="96"/>
      <c r="I14" s="95"/>
      <c r="J14" s="96">
        <v>1</v>
      </c>
      <c r="K14" s="95"/>
      <c r="L14" s="96"/>
      <c r="M14" s="147"/>
      <c r="N14" s="147"/>
      <c r="O14" s="97"/>
      <c r="P14" s="91"/>
      <c r="Q14" s="93" t="s">
        <v>344</v>
      </c>
    </row>
    <row r="15" spans="1:17" ht="15.75" customHeight="1">
      <c r="A15" s="78" t="s">
        <v>392</v>
      </c>
      <c r="B15" s="67" t="s">
        <v>393</v>
      </c>
      <c r="C15" s="79" t="s">
        <v>394</v>
      </c>
      <c r="D15" s="67" t="s">
        <v>249</v>
      </c>
      <c r="E15" s="13" t="s">
        <v>327</v>
      </c>
      <c r="F15" s="67"/>
      <c r="G15" s="95"/>
      <c r="H15" s="96"/>
      <c r="I15" s="95"/>
      <c r="J15" s="99">
        <v>1</v>
      </c>
      <c r="K15" s="97"/>
      <c r="L15" s="96"/>
      <c r="M15" s="147"/>
      <c r="N15" s="147"/>
      <c r="O15" s="97"/>
      <c r="P15" s="91"/>
      <c r="Q15" s="91"/>
    </row>
    <row r="16" spans="1:17" ht="15.75" customHeight="1">
      <c r="A16" s="58" t="s">
        <v>49</v>
      </c>
      <c r="B16" s="59" t="s">
        <v>372</v>
      </c>
      <c r="C16" s="60" t="str">
        <f>'[2]1er crit.std'!$K$4</f>
        <v>162</v>
      </c>
      <c r="D16" s="61" t="s">
        <v>266</v>
      </c>
      <c r="E16" s="13" t="s">
        <v>327</v>
      </c>
      <c r="F16" s="156">
        <v>82586342</v>
      </c>
      <c r="G16" s="141"/>
      <c r="H16" s="62"/>
      <c r="I16" s="142"/>
      <c r="J16" s="62">
        <v>1</v>
      </c>
      <c r="K16" s="142"/>
      <c r="L16" s="62"/>
      <c r="M16" s="148"/>
      <c r="N16" s="148"/>
      <c r="O16" s="143"/>
      <c r="P16" s="63" t="s">
        <v>253</v>
      </c>
      <c r="Q16" s="101" t="s">
        <v>376</v>
      </c>
    </row>
    <row r="17" spans="1:17" ht="15.75" customHeight="1">
      <c r="A17" s="78"/>
      <c r="B17" s="67"/>
      <c r="C17" s="79"/>
      <c r="D17" s="67"/>
      <c r="E17" s="13"/>
      <c r="F17" s="67"/>
      <c r="G17" s="95"/>
      <c r="H17" s="96"/>
      <c r="I17" s="95"/>
      <c r="J17" s="99"/>
      <c r="K17" s="97"/>
      <c r="L17" s="96"/>
      <c r="M17" s="147"/>
      <c r="N17" s="147"/>
      <c r="O17" s="97"/>
      <c r="P17" s="91"/>
      <c r="Q17" s="91"/>
    </row>
    <row r="18" spans="1:17" ht="15.75" customHeight="1">
      <c r="A18" s="78" t="s">
        <v>269</v>
      </c>
      <c r="B18" s="67" t="s">
        <v>395</v>
      </c>
      <c r="C18" s="79" t="s">
        <v>396</v>
      </c>
      <c r="D18" s="67" t="s">
        <v>245</v>
      </c>
      <c r="E18" s="13" t="s">
        <v>327</v>
      </c>
      <c r="F18" s="67"/>
      <c r="G18" s="95"/>
      <c r="H18" s="96"/>
      <c r="I18" s="95"/>
      <c r="J18" s="99" t="s">
        <v>334</v>
      </c>
      <c r="K18" s="97">
        <v>1</v>
      </c>
      <c r="L18" s="96"/>
      <c r="M18" s="147"/>
      <c r="N18" s="147"/>
      <c r="O18" s="97"/>
      <c r="P18" s="91"/>
      <c r="Q18" s="91"/>
    </row>
    <row r="19" spans="1:17" ht="15.75" customHeight="1">
      <c r="A19" s="78"/>
      <c r="B19" s="67"/>
      <c r="C19" s="79"/>
      <c r="D19" s="67"/>
      <c r="E19" s="13"/>
      <c r="F19" s="67"/>
      <c r="G19" s="95"/>
      <c r="H19" s="96"/>
      <c r="I19" s="95"/>
      <c r="J19" s="99"/>
      <c r="K19" s="97"/>
      <c r="L19" s="96"/>
      <c r="M19" s="147"/>
      <c r="N19" s="147"/>
      <c r="O19" s="97"/>
      <c r="P19" s="91"/>
      <c r="Q19" s="91"/>
    </row>
    <row r="20" spans="1:17" ht="15.75" customHeight="1">
      <c r="A20" s="78"/>
      <c r="B20" s="67"/>
      <c r="C20" s="79"/>
      <c r="D20" s="67"/>
      <c r="E20" s="13"/>
      <c r="F20" s="67"/>
      <c r="G20" s="95"/>
      <c r="H20" s="96"/>
      <c r="I20" s="95"/>
      <c r="J20" s="99"/>
      <c r="K20" s="97"/>
      <c r="L20" s="96"/>
      <c r="M20" s="147"/>
      <c r="N20" s="147"/>
      <c r="O20" s="97"/>
      <c r="P20" s="91"/>
      <c r="Q20" s="91"/>
    </row>
    <row r="21" spans="1:17" ht="15.75" customHeight="1">
      <c r="A21" s="78"/>
      <c r="B21" s="67"/>
      <c r="C21" s="79"/>
      <c r="D21" s="67"/>
      <c r="E21" s="13"/>
      <c r="F21" s="67"/>
      <c r="G21" s="95"/>
      <c r="H21" s="96"/>
      <c r="I21" s="95"/>
      <c r="J21" s="99"/>
      <c r="K21" s="97"/>
      <c r="L21" s="96"/>
      <c r="M21" s="147"/>
      <c r="N21" s="147"/>
      <c r="O21" s="97"/>
      <c r="P21" s="91"/>
      <c r="Q21" s="91"/>
    </row>
    <row r="22" spans="1:17" ht="15.75" customHeight="1">
      <c r="A22" s="78" t="s">
        <v>342</v>
      </c>
      <c r="B22" s="67" t="s">
        <v>338</v>
      </c>
      <c r="C22" s="79" t="str">
        <f>'[6]1er crit.std'!$K$4</f>
        <v>275</v>
      </c>
      <c r="D22" s="67"/>
      <c r="E22" s="13" t="s">
        <v>327</v>
      </c>
      <c r="F22" s="67">
        <v>2977685</v>
      </c>
      <c r="G22" s="95"/>
      <c r="H22" s="96"/>
      <c r="I22" s="95"/>
      <c r="J22" s="96"/>
      <c r="K22" s="95"/>
      <c r="L22" s="96">
        <v>1</v>
      </c>
      <c r="M22" s="147"/>
      <c r="N22" s="147"/>
      <c r="O22" s="97"/>
      <c r="P22" s="91"/>
      <c r="Q22" s="91"/>
    </row>
    <row r="23" spans="1:17" ht="15.75" customHeight="1">
      <c r="A23" s="78" t="s">
        <v>397</v>
      </c>
      <c r="B23" s="67" t="s">
        <v>97</v>
      </c>
      <c r="C23" s="79"/>
      <c r="D23" s="67"/>
      <c r="E23" s="13" t="s">
        <v>327</v>
      </c>
      <c r="F23" s="67"/>
      <c r="G23" s="95"/>
      <c r="H23" s="96"/>
      <c r="I23" s="95"/>
      <c r="J23" s="96"/>
      <c r="K23" s="95"/>
      <c r="L23" s="96">
        <v>1</v>
      </c>
      <c r="M23" s="147"/>
      <c r="N23" s="147"/>
      <c r="O23" s="97"/>
      <c r="P23" s="91"/>
      <c r="Q23" s="91"/>
    </row>
    <row r="24" spans="1:17" ht="15.75" customHeight="1">
      <c r="A24" s="78" t="s">
        <v>400</v>
      </c>
      <c r="B24" s="67" t="s">
        <v>401</v>
      </c>
      <c r="C24" s="79"/>
      <c r="D24" s="67"/>
      <c r="E24" s="13" t="s">
        <v>327</v>
      </c>
      <c r="F24" s="67"/>
      <c r="G24" s="95"/>
      <c r="H24" s="96"/>
      <c r="I24" s="95"/>
      <c r="J24" s="96"/>
      <c r="K24" s="95"/>
      <c r="L24" s="96">
        <v>1</v>
      </c>
      <c r="M24" s="147"/>
      <c r="N24" s="147"/>
      <c r="O24" s="97"/>
      <c r="P24" s="91"/>
      <c r="Q24" s="91"/>
    </row>
    <row r="25" spans="1:17" ht="15.75" customHeight="1">
      <c r="A25" s="89"/>
      <c r="B25" s="89"/>
      <c r="C25" s="92"/>
      <c r="D25" s="90"/>
      <c r="E25" s="13"/>
      <c r="F25" s="90"/>
      <c r="G25" s="68"/>
      <c r="H25" s="52"/>
      <c r="I25" s="68"/>
      <c r="J25" s="52"/>
      <c r="K25" s="68"/>
      <c r="L25" s="52"/>
      <c r="M25" s="146"/>
      <c r="N25" s="146"/>
      <c r="O25" s="68"/>
      <c r="P25" s="91"/>
      <c r="Q25" s="89"/>
    </row>
    <row r="26" spans="1:17" ht="15.75" customHeight="1">
      <c r="A26" s="78" t="s">
        <v>335</v>
      </c>
      <c r="B26" s="67" t="s">
        <v>304</v>
      </c>
      <c r="C26" s="79" t="str">
        <f>'[3]1er crit.std'!$K$4</f>
        <v>0</v>
      </c>
      <c r="D26" s="67"/>
      <c r="E26" s="13" t="s">
        <v>327</v>
      </c>
      <c r="F26" s="67"/>
      <c r="G26" s="95"/>
      <c r="H26" s="96"/>
      <c r="I26" s="95"/>
      <c r="J26" s="96"/>
      <c r="K26" s="95"/>
      <c r="L26" s="96"/>
      <c r="M26" s="147"/>
      <c r="N26" s="147"/>
      <c r="O26" s="97">
        <v>1</v>
      </c>
      <c r="P26" s="91"/>
      <c r="Q26" s="93" t="s">
        <v>344</v>
      </c>
    </row>
    <row r="27" spans="1:17" ht="33.75">
      <c r="A27" s="78" t="s">
        <v>274</v>
      </c>
      <c r="B27" s="67" t="s">
        <v>275</v>
      </c>
      <c r="C27" s="79" t="str">
        <f>'[7]1er crit.std'!$K$4</f>
        <v>276</v>
      </c>
      <c r="D27" s="67" t="s">
        <v>256</v>
      </c>
      <c r="E27" s="13" t="s">
        <v>327</v>
      </c>
      <c r="F27" s="67">
        <v>82546802</v>
      </c>
      <c r="G27" s="95"/>
      <c r="H27" s="96"/>
      <c r="I27" s="95"/>
      <c r="J27" s="96"/>
      <c r="K27" s="95"/>
      <c r="L27" s="96"/>
      <c r="M27" s="147"/>
      <c r="N27" s="147"/>
      <c r="O27" s="98">
        <v>1</v>
      </c>
      <c r="P27" s="91"/>
      <c r="Q27" s="94" t="s">
        <v>343</v>
      </c>
    </row>
    <row r="28" spans="1:17" ht="15.75" customHeight="1">
      <c r="A28" s="58" t="s">
        <v>373</v>
      </c>
      <c r="B28" s="59" t="s">
        <v>295</v>
      </c>
      <c r="C28" s="60" t="str">
        <f>'[2]1er crit.std'!$K$4</f>
        <v>162</v>
      </c>
      <c r="D28" s="61" t="s">
        <v>252</v>
      </c>
      <c r="E28" s="13" t="s">
        <v>327</v>
      </c>
      <c r="F28" s="100">
        <v>2141182</v>
      </c>
      <c r="G28" s="142"/>
      <c r="H28" s="62"/>
      <c r="I28" s="142"/>
      <c r="J28" s="62"/>
      <c r="K28" s="142"/>
      <c r="L28" s="62"/>
      <c r="M28" s="148"/>
      <c r="N28" s="148"/>
      <c r="O28" s="143">
        <v>1</v>
      </c>
      <c r="P28" s="63" t="s">
        <v>253</v>
      </c>
      <c r="Q28" s="101" t="s">
        <v>377</v>
      </c>
    </row>
    <row r="29" spans="1:17" ht="15.75" customHeight="1">
      <c r="A29" s="89"/>
      <c r="B29" s="89"/>
      <c r="C29" s="92"/>
      <c r="D29" s="90"/>
      <c r="E29" s="13"/>
      <c r="F29" s="90"/>
      <c r="G29" s="68"/>
      <c r="H29" s="52"/>
      <c r="I29" s="68"/>
      <c r="J29" s="52"/>
      <c r="K29" s="68"/>
      <c r="L29" s="52"/>
      <c r="M29" s="146"/>
      <c r="N29" s="146"/>
      <c r="O29" s="68"/>
      <c r="P29" s="91"/>
      <c r="Q29" s="89"/>
    </row>
    <row r="30" spans="1:17" ht="15.75" customHeight="1">
      <c r="A30" s="78" t="s">
        <v>336</v>
      </c>
      <c r="B30" s="67" t="s">
        <v>305</v>
      </c>
      <c r="C30" s="79" t="str">
        <f>'[3]1er crit.std'!$K$4</f>
        <v>0</v>
      </c>
      <c r="D30" s="67"/>
      <c r="E30" s="13" t="s">
        <v>327</v>
      </c>
      <c r="F30" s="67"/>
      <c r="G30" s="95"/>
      <c r="H30" s="96"/>
      <c r="I30" s="95"/>
      <c r="J30" s="96"/>
      <c r="K30" s="95"/>
      <c r="L30" s="96"/>
      <c r="M30" s="147"/>
      <c r="N30" s="147"/>
      <c r="O30" s="97"/>
      <c r="P30" s="91">
        <v>1</v>
      </c>
      <c r="Q30" s="93" t="s">
        <v>344</v>
      </c>
    </row>
    <row r="31" spans="1:17" ht="15.75" customHeight="1">
      <c r="A31" s="78" t="s">
        <v>340</v>
      </c>
      <c r="B31" s="67" t="s">
        <v>341</v>
      </c>
      <c r="C31" s="79" t="str">
        <f>'[6]1er crit.std'!$K$4</f>
        <v>275</v>
      </c>
      <c r="D31" s="67"/>
      <c r="E31" s="13" t="s">
        <v>327</v>
      </c>
      <c r="F31" s="67">
        <v>82426484</v>
      </c>
      <c r="G31" s="95"/>
      <c r="H31" s="96"/>
      <c r="I31" s="95"/>
      <c r="J31" s="96"/>
      <c r="K31" s="95"/>
      <c r="L31" s="96"/>
      <c r="M31" s="147"/>
      <c r="N31" s="147"/>
      <c r="O31" s="97"/>
      <c r="P31" s="91">
        <v>1</v>
      </c>
      <c r="Q31" s="91"/>
    </row>
    <row r="32" spans="1:17" ht="39.75" customHeight="1">
      <c r="A32" s="59" t="s">
        <v>374</v>
      </c>
      <c r="B32" s="59" t="s">
        <v>375</v>
      </c>
      <c r="C32" s="60" t="str">
        <f>'[2]1er crit.std'!$K$4</f>
        <v>162</v>
      </c>
      <c r="D32" s="61" t="s">
        <v>273</v>
      </c>
      <c r="E32" s="13" t="s">
        <v>327</v>
      </c>
      <c r="F32" s="59">
        <v>2853108</v>
      </c>
      <c r="G32" s="62"/>
      <c r="H32" s="62"/>
      <c r="I32" s="62"/>
      <c r="J32" s="62"/>
      <c r="K32" s="62"/>
      <c r="L32" s="62"/>
      <c r="M32" s="148"/>
      <c r="N32" s="148"/>
      <c r="O32" s="63" t="s">
        <v>253</v>
      </c>
      <c r="P32" s="63">
        <v>1</v>
      </c>
      <c r="Q32" s="145" t="s">
        <v>379</v>
      </c>
    </row>
    <row r="33" spans="1:17" s="10" customFormat="1" ht="18.75">
      <c r="A33" s="420" t="s">
        <v>137</v>
      </c>
      <c r="B33" s="421"/>
      <c r="C33" s="421"/>
      <c r="D33" s="421"/>
      <c r="E33" s="421"/>
      <c r="F33" s="422"/>
      <c r="G33" s="144">
        <f aca="true" t="shared" si="0" ref="G33:O33">SUM(G6:G32)</f>
        <v>3</v>
      </c>
      <c r="H33" s="144">
        <f t="shared" si="0"/>
        <v>1</v>
      </c>
      <c r="I33" s="144">
        <f t="shared" si="0"/>
        <v>0</v>
      </c>
      <c r="J33" s="144">
        <f t="shared" si="0"/>
        <v>3</v>
      </c>
      <c r="K33" s="144">
        <f t="shared" si="0"/>
        <v>1</v>
      </c>
      <c r="L33" s="144">
        <f t="shared" si="0"/>
        <v>3</v>
      </c>
      <c r="M33" s="149">
        <f t="shared" si="0"/>
        <v>0</v>
      </c>
      <c r="N33" s="149">
        <f t="shared" si="0"/>
        <v>0</v>
      </c>
      <c r="O33" s="144">
        <f t="shared" si="0"/>
        <v>3</v>
      </c>
      <c r="P33" s="144">
        <f>SUM(P6:P32)</f>
        <v>3</v>
      </c>
      <c r="Q33" s="144">
        <f>SUM(G33:P33)</f>
        <v>17</v>
      </c>
    </row>
  </sheetData>
  <sheetProtection/>
  <mergeCells count="18">
    <mergeCell ref="F4:F5"/>
    <mergeCell ref="A1:A3"/>
    <mergeCell ref="B1:Q1"/>
    <mergeCell ref="B2:F2"/>
    <mergeCell ref="J2:P2"/>
    <mergeCell ref="B3:F3"/>
    <mergeCell ref="J3:K3"/>
    <mergeCell ref="L3:Q3"/>
    <mergeCell ref="A33:F33"/>
    <mergeCell ref="G4:H4"/>
    <mergeCell ref="I4:N4"/>
    <mergeCell ref="O4:P4"/>
    <mergeCell ref="Q4:Q5"/>
    <mergeCell ref="A4:A5"/>
    <mergeCell ref="B4:B5"/>
    <mergeCell ref="C4:C5"/>
    <mergeCell ref="D4:D5"/>
    <mergeCell ref="E4:E5"/>
  </mergeCells>
  <dataValidations count="4">
    <dataValidation type="list" operator="equal" allowBlank="1" sqref="W31:W32">
      <formula1>"carabine,pistolet,arbalète,obusier,"</formula1>
    </dataValidation>
    <dataValidation type="list" operator="equal" allowBlank="1" sqref="W30">
      <formula1>"carabine,pistolet,"</formula1>
    </dataValidation>
    <dataValidation type="list" operator="equal" allowBlank="1" sqref="E6:E32">
      <formula1>"carabine,pistolet,,"</formula1>
    </dataValidation>
    <dataValidation type="list" operator="equal" allowBlank="1" sqref="D26:D28 D6:D8 D14:D24 D30:D3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I12" sqref="I12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4" width="7.140625" style="1" customWidth="1"/>
    <col min="5" max="5" width="10.00390625" style="1" customWidth="1"/>
    <col min="6" max="6" width="5.7109375" style="1" customWidth="1"/>
    <col min="7" max="8" width="18.57421875" style="1" customWidth="1"/>
    <col min="9" max="9" width="14.28125" style="1" customWidth="1"/>
    <col min="10" max="10" width="7.140625" style="1" customWidth="1"/>
    <col min="11" max="11" width="10.00390625" style="1" customWidth="1"/>
  </cols>
  <sheetData>
    <row r="1" spans="1:11" s="231" customFormat="1" ht="30" customHeight="1">
      <c r="A1" s="232" t="s">
        <v>16</v>
      </c>
      <c r="B1" s="232" t="s">
        <v>546</v>
      </c>
      <c r="C1" s="430" t="s">
        <v>126</v>
      </c>
      <c r="D1" s="430"/>
      <c r="E1" s="431" t="s">
        <v>466</v>
      </c>
      <c r="F1" s="431"/>
      <c r="G1" s="432"/>
      <c r="H1" s="232" t="s">
        <v>544</v>
      </c>
      <c r="I1" s="430" t="s">
        <v>545</v>
      </c>
      <c r="J1" s="430"/>
      <c r="K1" s="232">
        <v>2023</v>
      </c>
    </row>
    <row r="2" spans="1:11" s="9" customFormat="1" ht="18.75">
      <c r="A2" s="222" t="s">
        <v>227</v>
      </c>
      <c r="B2" s="47">
        <v>45233</v>
      </c>
      <c r="C2" s="222" t="s">
        <v>128</v>
      </c>
      <c r="D2" s="222" t="s">
        <v>478</v>
      </c>
      <c r="E2" s="287" t="s">
        <v>528</v>
      </c>
      <c r="F2" s="222"/>
      <c r="G2" s="222" t="s">
        <v>227</v>
      </c>
      <c r="H2" s="47">
        <v>45233</v>
      </c>
      <c r="I2" s="222" t="s">
        <v>128</v>
      </c>
      <c r="J2" s="222" t="s">
        <v>479</v>
      </c>
      <c r="K2" s="287" t="s">
        <v>535</v>
      </c>
    </row>
    <row r="3" spans="1:11" s="9" customFormat="1" ht="15.75" customHeight="1">
      <c r="A3" s="6" t="s">
        <v>0</v>
      </c>
      <c r="B3" s="6" t="s">
        <v>1</v>
      </c>
      <c r="C3" s="6" t="s">
        <v>228</v>
      </c>
      <c r="D3" s="6" t="s">
        <v>3</v>
      </c>
      <c r="E3" s="6" t="s">
        <v>465</v>
      </c>
      <c r="F3" s="6"/>
      <c r="G3" s="6" t="s">
        <v>0</v>
      </c>
      <c r="H3" s="6" t="s">
        <v>1</v>
      </c>
      <c r="I3" s="6" t="s">
        <v>17</v>
      </c>
      <c r="J3" s="6" t="s">
        <v>3</v>
      </c>
      <c r="K3" s="6" t="s">
        <v>465</v>
      </c>
    </row>
    <row r="4" spans="1:11" s="9" customFormat="1" ht="15.75" customHeight="1">
      <c r="A4" s="65"/>
      <c r="B4" s="55"/>
      <c r="C4" s="66"/>
      <c r="D4" s="55"/>
      <c r="E4" s="284"/>
      <c r="F4" s="279">
        <v>1</v>
      </c>
      <c r="G4" s="65" t="s">
        <v>435</v>
      </c>
      <c r="H4" s="55" t="s">
        <v>436</v>
      </c>
      <c r="I4" s="66" t="s">
        <v>434</v>
      </c>
      <c r="J4" s="55" t="s">
        <v>246</v>
      </c>
      <c r="K4" s="279">
        <v>1</v>
      </c>
    </row>
    <row r="5" spans="1:11" s="15" customFormat="1" ht="15.75" customHeight="1">
      <c r="A5" s="215"/>
      <c r="B5" s="216"/>
      <c r="C5" s="303"/>
      <c r="D5" s="304"/>
      <c r="E5" s="279"/>
      <c r="F5" s="279">
        <v>2</v>
      </c>
      <c r="G5" s="215" t="s">
        <v>513</v>
      </c>
      <c r="H5" s="216" t="s">
        <v>514</v>
      </c>
      <c r="I5" s="303" t="s">
        <v>424</v>
      </c>
      <c r="J5" s="304" t="s">
        <v>515</v>
      </c>
      <c r="K5" s="279">
        <v>1</v>
      </c>
    </row>
    <row r="6" spans="1:11" s="15" customFormat="1" ht="15.75" customHeight="1">
      <c r="A6" s="78"/>
      <c r="B6" s="67"/>
      <c r="C6" s="79"/>
      <c r="D6" s="67"/>
      <c r="E6" s="279"/>
      <c r="F6" s="279">
        <v>3</v>
      </c>
      <c r="G6" s="78" t="s">
        <v>370</v>
      </c>
      <c r="H6" s="67" t="s">
        <v>371</v>
      </c>
      <c r="I6" s="79" t="str">
        <f>'[2]1er crit.10m'!$K$4</f>
        <v>162</v>
      </c>
      <c r="J6" s="67" t="s">
        <v>273</v>
      </c>
      <c r="K6" s="279">
        <v>1</v>
      </c>
    </row>
    <row r="7" spans="1:11" s="15" customFormat="1" ht="15.75" customHeight="1">
      <c r="A7" s="239"/>
      <c r="B7" s="240"/>
      <c r="C7" s="241"/>
      <c r="D7" s="240"/>
      <c r="E7" s="279"/>
      <c r="F7" s="279">
        <v>4</v>
      </c>
      <c r="G7" s="65"/>
      <c r="H7" s="55"/>
      <c r="I7" s="66"/>
      <c r="J7" s="55"/>
      <c r="K7" s="279"/>
    </row>
    <row r="8" spans="1:11" s="230" customFormat="1" ht="18.75" customHeight="1">
      <c r="A8" s="433" t="s">
        <v>467</v>
      </c>
      <c r="B8" s="434"/>
      <c r="C8" s="434"/>
      <c r="D8" s="435"/>
      <c r="E8" s="233">
        <f>SUM(E4:E7)</f>
        <v>0</v>
      </c>
      <c r="F8" s="233"/>
      <c r="G8" s="433" t="s">
        <v>467</v>
      </c>
      <c r="H8" s="434"/>
      <c r="I8" s="434"/>
      <c r="J8" s="435"/>
      <c r="K8" s="233">
        <f>SUM(K4:K6)</f>
        <v>3</v>
      </c>
    </row>
    <row r="9" spans="1:11" s="10" customFormat="1" ht="18.75">
      <c r="A9" s="286" t="s">
        <v>7</v>
      </c>
      <c r="B9" s="302">
        <v>45234</v>
      </c>
      <c r="C9" s="286" t="s">
        <v>128</v>
      </c>
      <c r="D9" s="286" t="s">
        <v>486</v>
      </c>
      <c r="E9" s="286" t="s">
        <v>532</v>
      </c>
      <c r="F9" s="286"/>
      <c r="G9" s="286" t="s">
        <v>7</v>
      </c>
      <c r="H9" s="302">
        <v>45234</v>
      </c>
      <c r="I9" s="286" t="s">
        <v>128</v>
      </c>
      <c r="J9" s="286" t="s">
        <v>488</v>
      </c>
      <c r="K9" s="286" t="s">
        <v>533</v>
      </c>
    </row>
    <row r="10" spans="1:11" s="9" customFormat="1" ht="15.75" customHeight="1">
      <c r="A10" s="6" t="s">
        <v>0</v>
      </c>
      <c r="B10" s="6" t="s">
        <v>1</v>
      </c>
      <c r="C10" s="6" t="s">
        <v>228</v>
      </c>
      <c r="D10" s="6" t="s">
        <v>3</v>
      </c>
      <c r="E10" s="6" t="s">
        <v>465</v>
      </c>
      <c r="F10" s="6"/>
      <c r="G10" s="6" t="s">
        <v>0</v>
      </c>
      <c r="H10" s="6" t="s">
        <v>1</v>
      </c>
      <c r="I10" s="6" t="s">
        <v>17</v>
      </c>
      <c r="J10" s="6" t="s">
        <v>3</v>
      </c>
      <c r="K10" s="6" t="s">
        <v>465</v>
      </c>
    </row>
    <row r="11" spans="1:11" s="9" customFormat="1" ht="15.75" customHeight="1">
      <c r="A11" s="78" t="s">
        <v>474</v>
      </c>
      <c r="B11" s="67" t="s">
        <v>475</v>
      </c>
      <c r="C11" s="79" t="s">
        <v>450</v>
      </c>
      <c r="D11" s="67" t="s">
        <v>245</v>
      </c>
      <c r="E11" s="279">
        <v>1</v>
      </c>
      <c r="F11" s="234">
        <v>1</v>
      </c>
      <c r="G11" s="104" t="s">
        <v>549</v>
      </c>
      <c r="H11" s="105" t="s">
        <v>508</v>
      </c>
      <c r="I11" s="106" t="s">
        <v>509</v>
      </c>
      <c r="J11" s="107"/>
      <c r="K11" s="234"/>
    </row>
    <row r="12" spans="1:11" s="15" customFormat="1" ht="15.75" customHeight="1">
      <c r="A12" s="78" t="s">
        <v>498</v>
      </c>
      <c r="B12" s="67" t="s">
        <v>429</v>
      </c>
      <c r="C12" s="79" t="s">
        <v>411</v>
      </c>
      <c r="D12" s="67" t="s">
        <v>261</v>
      </c>
      <c r="E12" s="279">
        <v>1</v>
      </c>
      <c r="F12" s="234">
        <v>2</v>
      </c>
      <c r="G12" s="78"/>
      <c r="H12" s="67"/>
      <c r="I12" s="79"/>
      <c r="J12" s="67"/>
      <c r="K12" s="234"/>
    </row>
    <row r="13" spans="1:11" s="15" customFormat="1" ht="15.75" customHeight="1">
      <c r="A13" s="78" t="s">
        <v>542</v>
      </c>
      <c r="B13" s="334" t="s">
        <v>543</v>
      </c>
      <c r="C13" s="79" t="s">
        <v>411</v>
      </c>
      <c r="D13" s="67" t="s">
        <v>261</v>
      </c>
      <c r="E13" s="279">
        <v>1</v>
      </c>
      <c r="F13" s="234">
        <v>3</v>
      </c>
      <c r="G13" s="178"/>
      <c r="H13" s="179"/>
      <c r="I13" s="180"/>
      <c r="J13" s="179"/>
      <c r="K13" s="234"/>
    </row>
    <row r="14" spans="1:11" s="15" customFormat="1" ht="15.75" customHeight="1">
      <c r="A14" s="65"/>
      <c r="B14" s="55"/>
      <c r="C14" s="66"/>
      <c r="D14" s="55"/>
      <c r="E14" s="279"/>
      <c r="F14" s="279">
        <v>4</v>
      </c>
      <c r="G14" s="280"/>
      <c r="H14" s="280"/>
      <c r="I14" s="281"/>
      <c r="J14" s="282"/>
      <c r="K14" s="279"/>
    </row>
    <row r="15" spans="1:11" s="230" customFormat="1" ht="18.75" customHeight="1">
      <c r="A15" s="433" t="s">
        <v>467</v>
      </c>
      <c r="B15" s="434"/>
      <c r="C15" s="434"/>
      <c r="D15" s="435"/>
      <c r="E15" s="233">
        <f>SUM(E11:E14)</f>
        <v>3</v>
      </c>
      <c r="F15" s="233"/>
      <c r="G15" s="433" t="s">
        <v>467</v>
      </c>
      <c r="H15" s="434"/>
      <c r="I15" s="434"/>
      <c r="J15" s="435"/>
      <c r="K15" s="233">
        <f>SUM(K11:K14)</f>
        <v>0</v>
      </c>
    </row>
    <row r="16" spans="1:11" s="10" customFormat="1" ht="18.75">
      <c r="A16" s="286" t="s">
        <v>7</v>
      </c>
      <c r="B16" s="302">
        <v>45234</v>
      </c>
      <c r="C16" s="286" t="s">
        <v>128</v>
      </c>
      <c r="D16" s="286" t="s">
        <v>480</v>
      </c>
      <c r="E16" s="286" t="s">
        <v>487</v>
      </c>
      <c r="F16" s="286"/>
      <c r="G16" s="286" t="s">
        <v>7</v>
      </c>
      <c r="H16" s="302">
        <v>45234</v>
      </c>
      <c r="I16" s="286" t="s">
        <v>128</v>
      </c>
      <c r="J16" s="286" t="s">
        <v>481</v>
      </c>
      <c r="K16" s="286" t="s">
        <v>547</v>
      </c>
    </row>
    <row r="17" spans="1:11" s="9" customFormat="1" ht="15.75" customHeight="1">
      <c r="A17" s="6" t="s">
        <v>0</v>
      </c>
      <c r="B17" s="6" t="s">
        <v>1</v>
      </c>
      <c r="C17" s="6" t="s">
        <v>228</v>
      </c>
      <c r="D17" s="6" t="s">
        <v>3</v>
      </c>
      <c r="E17" s="6" t="s">
        <v>465</v>
      </c>
      <c r="F17" s="6"/>
      <c r="G17" s="6" t="s">
        <v>0</v>
      </c>
      <c r="H17" s="6" t="s">
        <v>1</v>
      </c>
      <c r="I17" s="6" t="s">
        <v>17</v>
      </c>
      <c r="J17" s="6" t="s">
        <v>3</v>
      </c>
      <c r="K17" s="6" t="s">
        <v>465</v>
      </c>
    </row>
    <row r="18" spans="1:11" s="9" customFormat="1" ht="15.75" customHeight="1">
      <c r="A18" s="215" t="s">
        <v>425</v>
      </c>
      <c r="B18" s="216" t="s">
        <v>426</v>
      </c>
      <c r="C18" s="217" t="s">
        <v>424</v>
      </c>
      <c r="D18" s="218" t="s">
        <v>252</v>
      </c>
      <c r="E18" s="279">
        <v>1</v>
      </c>
      <c r="F18" s="234">
        <v>1</v>
      </c>
      <c r="G18" s="58" t="s">
        <v>523</v>
      </c>
      <c r="H18" s="59" t="s">
        <v>524</v>
      </c>
      <c r="I18" s="60" t="s">
        <v>455</v>
      </c>
      <c r="J18" s="61" t="s">
        <v>245</v>
      </c>
      <c r="K18" s="234">
        <v>1</v>
      </c>
    </row>
    <row r="19" spans="1:11" s="15" customFormat="1" ht="15.75" customHeight="1">
      <c r="A19" s="58" t="s">
        <v>342</v>
      </c>
      <c r="B19" s="59" t="s">
        <v>338</v>
      </c>
      <c r="C19" s="60" t="str">
        <f>'[4]1er crit.std'!$K$4</f>
        <v>275</v>
      </c>
      <c r="D19" s="61" t="s">
        <v>273</v>
      </c>
      <c r="E19" s="279">
        <v>1</v>
      </c>
      <c r="F19" s="234">
        <v>2</v>
      </c>
      <c r="G19" s="58" t="s">
        <v>523</v>
      </c>
      <c r="H19" s="59" t="s">
        <v>295</v>
      </c>
      <c r="I19" s="60" t="s">
        <v>455</v>
      </c>
      <c r="J19" s="61"/>
      <c r="K19" s="234">
        <v>1</v>
      </c>
    </row>
    <row r="20" spans="1:11" s="15" customFormat="1" ht="15.75" customHeight="1">
      <c r="A20" s="58" t="s">
        <v>340</v>
      </c>
      <c r="B20" s="59" t="s">
        <v>341</v>
      </c>
      <c r="C20" s="60" t="s">
        <v>455</v>
      </c>
      <c r="D20" s="61" t="s">
        <v>252</v>
      </c>
      <c r="E20" s="279">
        <v>1</v>
      </c>
      <c r="F20" s="234">
        <v>3</v>
      </c>
      <c r="G20" s="65"/>
      <c r="H20" s="55"/>
      <c r="I20" s="66"/>
      <c r="J20" s="55"/>
      <c r="K20" s="234"/>
    </row>
    <row r="21" spans="1:11" s="15" customFormat="1" ht="15.75" customHeight="1">
      <c r="A21" s="326"/>
      <c r="B21" s="327"/>
      <c r="C21" s="328"/>
      <c r="D21" s="329"/>
      <c r="E21" s="279"/>
      <c r="F21" s="279">
        <v>4</v>
      </c>
      <c r="G21" s="325"/>
      <c r="H21" s="325"/>
      <c r="I21" s="325"/>
      <c r="J21" s="325"/>
      <c r="K21" s="325"/>
    </row>
    <row r="22" spans="1:11" s="230" customFormat="1" ht="18.75" customHeight="1">
      <c r="A22" s="433" t="s">
        <v>467</v>
      </c>
      <c r="B22" s="434"/>
      <c r="C22" s="434"/>
      <c r="D22" s="435"/>
      <c r="E22" s="233">
        <f>SUM(E18:E21)</f>
        <v>3</v>
      </c>
      <c r="F22" s="233"/>
      <c r="G22" s="433" t="s">
        <v>467</v>
      </c>
      <c r="H22" s="434"/>
      <c r="I22" s="434"/>
      <c r="J22" s="435"/>
      <c r="K22" s="233">
        <f>SUM(K18:K21)</f>
        <v>2</v>
      </c>
    </row>
    <row r="23" spans="1:11" s="10" customFormat="1" ht="18.75">
      <c r="A23" s="286" t="s">
        <v>7</v>
      </c>
      <c r="B23" s="302">
        <v>45234</v>
      </c>
      <c r="C23" s="286" t="s">
        <v>128</v>
      </c>
      <c r="D23" s="286" t="s">
        <v>482</v>
      </c>
      <c r="E23" s="286" t="s">
        <v>534</v>
      </c>
      <c r="F23" s="286"/>
      <c r="G23" s="286" t="s">
        <v>7</v>
      </c>
      <c r="H23" s="302">
        <v>45234</v>
      </c>
      <c r="I23" s="286" t="s">
        <v>128</v>
      </c>
      <c r="J23" s="286" t="s">
        <v>499</v>
      </c>
      <c r="K23" s="286" t="s">
        <v>535</v>
      </c>
    </row>
    <row r="24" spans="1:11" s="9" customFormat="1" ht="15.75" customHeight="1">
      <c r="A24" s="6" t="s">
        <v>0</v>
      </c>
      <c r="B24" s="6" t="s">
        <v>1</v>
      </c>
      <c r="C24" s="6" t="s">
        <v>228</v>
      </c>
      <c r="D24" s="6" t="s">
        <v>3</v>
      </c>
      <c r="E24" s="6" t="s">
        <v>465</v>
      </c>
      <c r="F24" s="6"/>
      <c r="G24" s="6" t="s">
        <v>0</v>
      </c>
      <c r="H24" s="6" t="s">
        <v>1</v>
      </c>
      <c r="I24" s="6" t="s">
        <v>17</v>
      </c>
      <c r="J24" s="6" t="s">
        <v>3</v>
      </c>
      <c r="K24" s="6" t="s">
        <v>465</v>
      </c>
    </row>
    <row r="25" spans="1:11" s="9" customFormat="1" ht="15.75" customHeight="1">
      <c r="A25" s="65" t="s">
        <v>319</v>
      </c>
      <c r="B25" s="55" t="s">
        <v>408</v>
      </c>
      <c r="C25" s="66" t="s">
        <v>431</v>
      </c>
      <c r="D25" s="55" t="s">
        <v>245</v>
      </c>
      <c r="E25" s="234">
        <v>1</v>
      </c>
      <c r="F25" s="234">
        <v>1</v>
      </c>
      <c r="G25" s="58" t="s">
        <v>516</v>
      </c>
      <c r="H25" s="59" t="s">
        <v>517</v>
      </c>
      <c r="I25" s="106" t="s">
        <v>424</v>
      </c>
      <c r="J25" s="107" t="s">
        <v>515</v>
      </c>
      <c r="K25" s="234">
        <v>1</v>
      </c>
    </row>
    <row r="26" spans="1:11" s="15" customFormat="1" ht="15.75" customHeight="1">
      <c r="A26" s="337" t="s">
        <v>496</v>
      </c>
      <c r="B26" s="275" t="s">
        <v>497</v>
      </c>
      <c r="C26" s="276" t="str">
        <f>'[5]1er crit.std'!$K$4</f>
        <v>276</v>
      </c>
      <c r="D26" s="55" t="s">
        <v>245</v>
      </c>
      <c r="E26" s="234">
        <v>1</v>
      </c>
      <c r="F26" s="234">
        <v>2</v>
      </c>
      <c r="G26" s="78" t="s">
        <v>415</v>
      </c>
      <c r="H26" s="67" t="s">
        <v>416</v>
      </c>
      <c r="I26" s="79" t="s">
        <v>450</v>
      </c>
      <c r="J26" s="67" t="s">
        <v>273</v>
      </c>
      <c r="K26" s="234">
        <v>1</v>
      </c>
    </row>
    <row r="27" spans="1:11" s="15" customFormat="1" ht="15.75" customHeight="1">
      <c r="A27" s="58" t="s">
        <v>447</v>
      </c>
      <c r="B27" s="59" t="s">
        <v>460</v>
      </c>
      <c r="C27" s="60" t="s">
        <v>450</v>
      </c>
      <c r="D27" s="61" t="s">
        <v>252</v>
      </c>
      <c r="E27" s="234">
        <v>1</v>
      </c>
      <c r="F27" s="234">
        <v>3</v>
      </c>
      <c r="G27" s="235"/>
      <c r="H27" s="235"/>
      <c r="I27" s="235"/>
      <c r="J27" s="235"/>
      <c r="K27" s="235"/>
    </row>
    <row r="28" spans="1:11" s="15" customFormat="1" ht="15.75" customHeight="1">
      <c r="A28" s="283"/>
      <c r="B28" s="280"/>
      <c r="C28" s="281"/>
      <c r="D28" s="282"/>
      <c r="E28" s="279"/>
      <c r="F28" s="279">
        <v>4</v>
      </c>
      <c r="G28" s="325"/>
      <c r="H28" s="325"/>
      <c r="I28" s="325"/>
      <c r="J28" s="325"/>
      <c r="K28" s="325"/>
    </row>
    <row r="29" spans="1:11" s="10" customFormat="1" ht="18.75" customHeight="1">
      <c r="A29" s="433" t="s">
        <v>467</v>
      </c>
      <c r="B29" s="434"/>
      <c r="C29" s="434"/>
      <c r="D29" s="435"/>
      <c r="E29" s="233">
        <f>SUM(E18:E21)</f>
        <v>3</v>
      </c>
      <c r="F29" s="233"/>
      <c r="G29" s="433" t="s">
        <v>467</v>
      </c>
      <c r="H29" s="434"/>
      <c r="I29" s="434"/>
      <c r="J29" s="435"/>
      <c r="K29" s="233">
        <f>SUM(K18:K20)</f>
        <v>2</v>
      </c>
    </row>
    <row r="30" spans="1:11" s="10" customFormat="1" ht="18.75">
      <c r="A30" s="300" t="s">
        <v>28</v>
      </c>
      <c r="B30" s="301">
        <v>45235</v>
      </c>
      <c r="C30" s="300" t="s">
        <v>128</v>
      </c>
      <c r="D30" s="300" t="s">
        <v>499</v>
      </c>
      <c r="E30" s="300" t="s">
        <v>476</v>
      </c>
      <c r="F30" s="300"/>
      <c r="G30" s="300" t="s">
        <v>28</v>
      </c>
      <c r="H30" s="301">
        <v>45235</v>
      </c>
      <c r="I30" s="300" t="s">
        <v>128</v>
      </c>
      <c r="J30" s="300" t="s">
        <v>500</v>
      </c>
      <c r="K30" s="300" t="s">
        <v>533</v>
      </c>
    </row>
    <row r="31" spans="1:11" s="9" customFormat="1" ht="18.75" customHeight="1">
      <c r="A31" s="6" t="s">
        <v>0</v>
      </c>
      <c r="B31" s="6" t="s">
        <v>1</v>
      </c>
      <c r="C31" s="6" t="s">
        <v>228</v>
      </c>
      <c r="D31" s="6" t="s">
        <v>3</v>
      </c>
      <c r="E31" s="6" t="s">
        <v>465</v>
      </c>
      <c r="F31" s="6"/>
      <c r="G31" s="6" t="s">
        <v>0</v>
      </c>
      <c r="H31" s="6" t="s">
        <v>1</v>
      </c>
      <c r="I31" s="6" t="s">
        <v>17</v>
      </c>
      <c r="J31" s="6" t="s">
        <v>3</v>
      </c>
      <c r="K31" s="6" t="s">
        <v>465</v>
      </c>
    </row>
    <row r="32" spans="1:11" s="9" customFormat="1" ht="15.75" customHeight="1">
      <c r="A32" s="58"/>
      <c r="B32" s="59"/>
      <c r="C32" s="60"/>
      <c r="D32" s="61"/>
      <c r="E32" s="264"/>
      <c r="F32" s="234">
        <v>1</v>
      </c>
      <c r="G32" s="338" t="s">
        <v>269</v>
      </c>
      <c r="H32" s="275" t="s">
        <v>270</v>
      </c>
      <c r="I32" s="276" t="str">
        <f>'[5]1er crit.std'!$K$4</f>
        <v>276</v>
      </c>
      <c r="J32" s="277" t="s">
        <v>245</v>
      </c>
      <c r="K32" s="264">
        <v>1</v>
      </c>
    </row>
    <row r="33" spans="1:11" s="15" customFormat="1" ht="15.75" customHeight="1">
      <c r="A33" s="78"/>
      <c r="B33" s="67"/>
      <c r="C33" s="79"/>
      <c r="D33" s="67"/>
      <c r="E33" s="264"/>
      <c r="F33" s="234">
        <v>2</v>
      </c>
      <c r="G33" s="215" t="s">
        <v>539</v>
      </c>
      <c r="H33" s="216" t="s">
        <v>540</v>
      </c>
      <c r="I33" s="303" t="s">
        <v>424</v>
      </c>
      <c r="J33" s="304" t="s">
        <v>548</v>
      </c>
      <c r="K33" s="264">
        <v>1</v>
      </c>
    </row>
    <row r="34" spans="1:11" s="15" customFormat="1" ht="15.75" customHeight="1">
      <c r="A34" s="78"/>
      <c r="B34" s="67"/>
      <c r="C34" s="79"/>
      <c r="D34" s="67"/>
      <c r="E34" s="234"/>
      <c r="F34" s="234">
        <v>3</v>
      </c>
      <c r="G34" s="58" t="s">
        <v>493</v>
      </c>
      <c r="H34" s="59" t="s">
        <v>255</v>
      </c>
      <c r="I34" s="60" t="s">
        <v>450</v>
      </c>
      <c r="J34" s="61" t="s">
        <v>245</v>
      </c>
      <c r="K34" s="234">
        <v>1</v>
      </c>
    </row>
    <row r="35" spans="1:11" s="15" customFormat="1" ht="15.75" customHeight="1">
      <c r="A35" s="325"/>
      <c r="B35" s="325"/>
      <c r="C35" s="325"/>
      <c r="D35" s="325"/>
      <c r="E35" s="325"/>
      <c r="F35" s="279">
        <v>4</v>
      </c>
      <c r="G35" s="104" t="s">
        <v>448</v>
      </c>
      <c r="H35" s="105" t="s">
        <v>449</v>
      </c>
      <c r="I35" s="106" t="s">
        <v>450</v>
      </c>
      <c r="J35" s="107" t="s">
        <v>273</v>
      </c>
      <c r="K35" s="234">
        <v>1</v>
      </c>
    </row>
    <row r="36" spans="1:11" s="230" customFormat="1" ht="18.75" customHeight="1">
      <c r="A36" s="433" t="s">
        <v>467</v>
      </c>
      <c r="B36" s="434"/>
      <c r="C36" s="434"/>
      <c r="D36" s="435"/>
      <c r="E36" s="233">
        <f>SUM(E32:E34)</f>
        <v>0</v>
      </c>
      <c r="F36" s="233"/>
      <c r="G36" s="433" t="s">
        <v>467</v>
      </c>
      <c r="H36" s="434"/>
      <c r="I36" s="434"/>
      <c r="J36" s="435"/>
      <c r="K36" s="233">
        <f>SUM(K32:K35)</f>
        <v>4</v>
      </c>
    </row>
    <row r="37" spans="1:11" s="230" customFormat="1" ht="18.75" customHeight="1">
      <c r="A37" s="428" t="s">
        <v>347</v>
      </c>
      <c r="B37" s="428"/>
      <c r="C37" s="428"/>
      <c r="D37" s="428">
        <f>SUM(E8+K8+E15+K15++E22+K22+E29+K29+E36+K36)</f>
        <v>20</v>
      </c>
      <c r="E37" s="428"/>
      <c r="F37" s="428"/>
      <c r="G37" s="428" t="s">
        <v>453</v>
      </c>
      <c r="H37" s="428"/>
      <c r="I37" s="233">
        <f>SUM(D37)</f>
        <v>20</v>
      </c>
      <c r="J37" s="428">
        <f>PRODUCT(I37*9)</f>
        <v>180</v>
      </c>
      <c r="K37" s="428"/>
    </row>
    <row r="38" spans="1:11" s="7" customFormat="1" ht="15.75">
      <c r="A38" s="429" t="s">
        <v>234</v>
      </c>
      <c r="B38" s="429"/>
      <c r="C38" s="221" t="s">
        <v>444</v>
      </c>
      <c r="D38" s="221"/>
      <c r="E38" s="221"/>
      <c r="F38" s="221"/>
      <c r="G38" s="429" t="s">
        <v>445</v>
      </c>
      <c r="H38" s="429"/>
      <c r="I38" s="221" t="s">
        <v>470</v>
      </c>
      <c r="J38" s="221"/>
      <c r="K38" s="221"/>
    </row>
  </sheetData>
  <sheetProtection/>
  <mergeCells count="19">
    <mergeCell ref="A36:D36"/>
    <mergeCell ref="G36:J36"/>
    <mergeCell ref="A15:D15"/>
    <mergeCell ref="G15:J15"/>
    <mergeCell ref="A22:D22"/>
    <mergeCell ref="G22:J22"/>
    <mergeCell ref="C1:D1"/>
    <mergeCell ref="E1:G1"/>
    <mergeCell ref="I1:J1"/>
    <mergeCell ref="A8:D8"/>
    <mergeCell ref="G8:J8"/>
    <mergeCell ref="A29:D29"/>
    <mergeCell ref="G29:J29"/>
    <mergeCell ref="A37:C37"/>
    <mergeCell ref="D37:F37"/>
    <mergeCell ref="G37:H37"/>
    <mergeCell ref="J37:K37"/>
    <mergeCell ref="A38:B38"/>
    <mergeCell ref="G38:H38"/>
  </mergeCells>
  <dataValidations count="1">
    <dataValidation type="list" operator="equal" allowBlank="1" sqref="J14 D32:D34 J25:J26 D11:D13 J5:J7 D18:D21 D27:D28 D5:D7 J11:J12 J18:J19 J32:J35">
      <formula1>"CG,Je,Da,Pro,Hon,Exc"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M14" sqref="M14"/>
    </sheetView>
  </sheetViews>
  <sheetFormatPr defaultColWidth="11.421875" defaultRowHeight="15"/>
  <cols>
    <col min="1" max="1" width="3.57421875" style="11" customWidth="1"/>
    <col min="2" max="3" width="15.7109375" style="1" customWidth="1"/>
    <col min="4" max="6" width="5.7109375" style="1" customWidth="1"/>
    <col min="7" max="8" width="11.421875" style="1" customWidth="1"/>
    <col min="9" max="9" width="7.140625" style="1" customWidth="1"/>
    <col min="10" max="10" width="17.140625" style="1" customWidth="1"/>
  </cols>
  <sheetData>
    <row r="1" spans="1:10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5"/>
    </row>
    <row r="2" spans="1:10" ht="37.5" customHeight="1">
      <c r="A2" s="441"/>
      <c r="B2" s="442"/>
      <c r="C2" s="6" t="s">
        <v>324</v>
      </c>
      <c r="D2" s="21" t="s">
        <v>231</v>
      </c>
      <c r="E2" s="223" t="s">
        <v>121</v>
      </c>
      <c r="F2" s="223"/>
      <c r="G2" s="448" t="s">
        <v>473</v>
      </c>
      <c r="H2" s="449"/>
      <c r="I2" s="446" t="s">
        <v>485</v>
      </c>
      <c r="J2" s="447"/>
    </row>
    <row r="3" spans="1:10" s="7" customFormat="1" ht="47.25">
      <c r="A3" s="21"/>
      <c r="B3" s="21" t="s">
        <v>0</v>
      </c>
      <c r="C3" s="21" t="s">
        <v>1</v>
      </c>
      <c r="D3" s="21" t="s">
        <v>2</v>
      </c>
      <c r="E3" s="21" t="s">
        <v>3</v>
      </c>
      <c r="F3" s="21" t="s">
        <v>322</v>
      </c>
      <c r="G3" s="21" t="s">
        <v>123</v>
      </c>
      <c r="H3" s="21" t="s">
        <v>122</v>
      </c>
      <c r="I3" s="21" t="s">
        <v>11</v>
      </c>
      <c r="J3" s="21" t="s">
        <v>12</v>
      </c>
    </row>
    <row r="4" spans="1:10" s="7" customFormat="1" ht="22.5" customHeight="1">
      <c r="A4" s="237"/>
      <c r="B4" s="237" t="s">
        <v>227</v>
      </c>
      <c r="C4" s="265"/>
      <c r="D4" s="450"/>
      <c r="E4" s="451"/>
      <c r="F4" s="452"/>
      <c r="G4" s="237"/>
      <c r="H4" s="237" t="s">
        <v>128</v>
      </c>
      <c r="I4" s="237">
        <v>11</v>
      </c>
      <c r="J4" s="288"/>
    </row>
    <row r="5" spans="1:10" s="7" customFormat="1" ht="22.5" customHeight="1">
      <c r="A5" s="16">
        <v>1</v>
      </c>
      <c r="B5" s="65"/>
      <c r="C5" s="55"/>
      <c r="D5" s="66"/>
      <c r="E5" s="55"/>
      <c r="F5" s="242" t="s">
        <v>348</v>
      </c>
      <c r="G5" s="12"/>
      <c r="H5" s="12"/>
      <c r="I5" s="243"/>
      <c r="J5" s="12"/>
    </row>
    <row r="6" spans="1:10" ht="22.5" customHeight="1">
      <c r="A6" s="16">
        <v>2</v>
      </c>
      <c r="B6" s="78"/>
      <c r="C6" s="67"/>
      <c r="D6" s="79"/>
      <c r="E6" s="67"/>
      <c r="F6" s="155" t="s">
        <v>348</v>
      </c>
      <c r="G6" s="12"/>
      <c r="H6" s="12"/>
      <c r="I6" s="243"/>
      <c r="J6" s="12"/>
    </row>
    <row r="7" spans="1:10" ht="22.5" customHeight="1">
      <c r="A7" s="16">
        <v>3</v>
      </c>
      <c r="B7" s="65"/>
      <c r="C7" s="55"/>
      <c r="D7" s="66"/>
      <c r="E7" s="55"/>
      <c r="F7" s="155" t="s">
        <v>348</v>
      </c>
      <c r="G7" s="12"/>
      <c r="H7" s="12"/>
      <c r="I7" s="243"/>
      <c r="J7" s="12"/>
    </row>
    <row r="8" spans="1:10" ht="22.5" customHeight="1">
      <c r="A8" s="16">
        <v>4</v>
      </c>
      <c r="B8" s="58"/>
      <c r="C8" s="59"/>
      <c r="D8" s="60"/>
      <c r="E8" s="61"/>
      <c r="F8" s="155" t="s">
        <v>348</v>
      </c>
      <c r="G8" s="12"/>
      <c r="H8" s="12"/>
      <c r="I8" s="243"/>
      <c r="J8" s="12"/>
    </row>
    <row r="9" spans="1:10" s="7" customFormat="1" ht="22.5" customHeight="1">
      <c r="A9" s="237"/>
      <c r="B9" s="237" t="s">
        <v>227</v>
      </c>
      <c r="C9" s="265"/>
      <c r="D9" s="450"/>
      <c r="E9" s="451"/>
      <c r="F9" s="452"/>
      <c r="G9" s="237"/>
      <c r="H9" s="237" t="s">
        <v>128</v>
      </c>
      <c r="I9" s="237">
        <v>12</v>
      </c>
      <c r="J9" s="288"/>
    </row>
    <row r="10" spans="1:10" s="7" customFormat="1" ht="22.5" customHeight="1">
      <c r="A10" s="16">
        <v>1</v>
      </c>
      <c r="B10" s="78"/>
      <c r="C10" s="67"/>
      <c r="D10" s="79"/>
      <c r="E10" s="67"/>
      <c r="F10" s="242" t="s">
        <v>348</v>
      </c>
      <c r="G10" s="12"/>
      <c r="H10" s="12"/>
      <c r="I10" s="243"/>
      <c r="J10" s="12"/>
    </row>
    <row r="11" spans="1:10" ht="22.5" customHeight="1">
      <c r="A11" s="16">
        <v>2</v>
      </c>
      <c r="B11" s="78"/>
      <c r="C11" s="67"/>
      <c r="D11" s="79"/>
      <c r="E11" s="67"/>
      <c r="F11" s="155" t="s">
        <v>348</v>
      </c>
      <c r="G11" s="12"/>
      <c r="H11" s="12"/>
      <c r="I11" s="243"/>
      <c r="J11" s="12"/>
    </row>
    <row r="12" spans="1:10" ht="22.5" customHeight="1">
      <c r="A12" s="16">
        <v>3</v>
      </c>
      <c r="B12" s="65"/>
      <c r="C12" s="55"/>
      <c r="D12" s="66"/>
      <c r="E12" s="55"/>
      <c r="F12" s="155" t="s">
        <v>348</v>
      </c>
      <c r="G12" s="12"/>
      <c r="H12" s="12"/>
      <c r="I12" s="243"/>
      <c r="J12" s="12"/>
    </row>
    <row r="13" spans="1:10" ht="22.5" customHeight="1">
      <c r="A13" s="16">
        <v>4</v>
      </c>
      <c r="B13" s="58"/>
      <c r="C13" s="59"/>
      <c r="D13" s="60"/>
      <c r="E13" s="61"/>
      <c r="F13" s="155" t="s">
        <v>348</v>
      </c>
      <c r="G13" s="12"/>
      <c r="H13" s="12"/>
      <c r="I13" s="243"/>
      <c r="J13" s="12"/>
    </row>
    <row r="14" spans="1:10" s="7" customFormat="1" ht="22.5" customHeight="1">
      <c r="A14" s="238"/>
      <c r="B14" s="238" t="s">
        <v>7</v>
      </c>
      <c r="C14" s="238">
        <v>14</v>
      </c>
      <c r="D14" s="453" t="s">
        <v>492</v>
      </c>
      <c r="E14" s="454"/>
      <c r="F14" s="455"/>
      <c r="G14" s="238">
        <v>2023</v>
      </c>
      <c r="H14" s="238" t="s">
        <v>128</v>
      </c>
      <c r="I14" s="238">
        <v>13</v>
      </c>
      <c r="J14" s="290" t="s">
        <v>489</v>
      </c>
    </row>
    <row r="15" spans="1:10" s="7" customFormat="1" ht="22.5" customHeight="1">
      <c r="A15" s="16">
        <v>1</v>
      </c>
      <c r="B15" s="314" t="s">
        <v>101</v>
      </c>
      <c r="C15" s="305" t="s">
        <v>519</v>
      </c>
      <c r="D15" s="303" t="s">
        <v>518</v>
      </c>
      <c r="E15" s="304" t="s">
        <v>273</v>
      </c>
      <c r="F15" s="242" t="s">
        <v>348</v>
      </c>
      <c r="G15" s="291"/>
      <c r="H15" s="291"/>
      <c r="I15" s="317" t="s">
        <v>521</v>
      </c>
      <c r="J15" s="12"/>
    </row>
    <row r="16" spans="1:10" ht="22.5" customHeight="1">
      <c r="A16" s="16">
        <v>2</v>
      </c>
      <c r="B16" s="78" t="s">
        <v>474</v>
      </c>
      <c r="C16" s="67" t="s">
        <v>475</v>
      </c>
      <c r="D16" s="79" t="str">
        <f>'[2]1er crit.10m'!$K$4</f>
        <v>162</v>
      </c>
      <c r="E16" s="67" t="s">
        <v>245</v>
      </c>
      <c r="F16" s="155" t="s">
        <v>348</v>
      </c>
      <c r="G16" s="291">
        <v>7021</v>
      </c>
      <c r="H16" s="291">
        <v>7028</v>
      </c>
      <c r="I16" s="291">
        <v>299</v>
      </c>
      <c r="J16" s="12"/>
    </row>
    <row r="17" spans="1:10" ht="22.5" customHeight="1">
      <c r="A17" s="16">
        <v>3</v>
      </c>
      <c r="B17" s="78" t="s">
        <v>370</v>
      </c>
      <c r="C17" s="67" t="s">
        <v>371</v>
      </c>
      <c r="D17" s="79" t="str">
        <f>'[2]1er crit.10m'!$K$4</f>
        <v>162</v>
      </c>
      <c r="E17" s="67" t="s">
        <v>273</v>
      </c>
      <c r="F17" s="155" t="s">
        <v>348</v>
      </c>
      <c r="G17" s="291">
        <v>7011</v>
      </c>
      <c r="H17" s="291">
        <v>7018</v>
      </c>
      <c r="I17" s="291">
        <v>321</v>
      </c>
      <c r="J17" s="12"/>
    </row>
    <row r="18" spans="1:10" ht="22.5" customHeight="1">
      <c r="A18" s="289">
        <v>4</v>
      </c>
      <c r="B18" s="65"/>
      <c r="C18" s="55"/>
      <c r="D18" s="66"/>
      <c r="E18" s="55"/>
      <c r="F18" s="155" t="s">
        <v>348</v>
      </c>
      <c r="G18" s="291"/>
      <c r="H18" s="291"/>
      <c r="I18" s="291"/>
      <c r="J18" s="12"/>
    </row>
    <row r="19" spans="1:10" s="7" customFormat="1" ht="22.5" customHeight="1">
      <c r="A19" s="238"/>
      <c r="B19" s="238" t="s">
        <v>7</v>
      </c>
      <c r="C19" s="238">
        <v>14</v>
      </c>
      <c r="D19" s="453" t="s">
        <v>492</v>
      </c>
      <c r="E19" s="454"/>
      <c r="F19" s="455"/>
      <c r="G19" s="238">
        <v>2023</v>
      </c>
      <c r="H19" s="238" t="s">
        <v>128</v>
      </c>
      <c r="I19" s="238">
        <v>14</v>
      </c>
      <c r="J19" s="290" t="s">
        <v>364</v>
      </c>
    </row>
    <row r="20" spans="1:10" s="7" customFormat="1" ht="22.5" customHeight="1">
      <c r="A20" s="16">
        <v>1</v>
      </c>
      <c r="B20" s="104" t="s">
        <v>448</v>
      </c>
      <c r="C20" s="105" t="s">
        <v>449</v>
      </c>
      <c r="D20" s="106" t="s">
        <v>450</v>
      </c>
      <c r="E20" s="107" t="s">
        <v>273</v>
      </c>
      <c r="F20" s="242" t="s">
        <v>348</v>
      </c>
      <c r="G20" s="291"/>
      <c r="H20" s="291"/>
      <c r="I20" s="291">
        <v>305</v>
      </c>
      <c r="J20" s="291"/>
    </row>
    <row r="21" spans="1:10" ht="22.5" customHeight="1">
      <c r="A21" s="16">
        <v>2</v>
      </c>
      <c r="B21" s="78" t="s">
        <v>415</v>
      </c>
      <c r="C21" s="67" t="s">
        <v>416</v>
      </c>
      <c r="D21" s="79" t="s">
        <v>450</v>
      </c>
      <c r="E21" s="67" t="s">
        <v>273</v>
      </c>
      <c r="F21" s="155" t="s">
        <v>348</v>
      </c>
      <c r="G21" s="291"/>
      <c r="H21" s="291"/>
      <c r="I21" s="291">
        <v>240</v>
      </c>
      <c r="J21" s="291"/>
    </row>
    <row r="22" spans="1:10" ht="22.5" customHeight="1">
      <c r="A22" s="16">
        <v>3</v>
      </c>
      <c r="B22" s="178" t="s">
        <v>507</v>
      </c>
      <c r="C22" s="179" t="s">
        <v>508</v>
      </c>
      <c r="D22" s="180" t="s">
        <v>509</v>
      </c>
      <c r="E22" s="67" t="s">
        <v>273</v>
      </c>
      <c r="F22" s="155" t="s">
        <v>348</v>
      </c>
      <c r="G22" s="291"/>
      <c r="H22" s="291"/>
      <c r="I22" s="291">
        <v>293</v>
      </c>
      <c r="J22" s="291"/>
    </row>
    <row r="23" spans="1:10" ht="22.5" customHeight="1">
      <c r="A23" s="289">
        <v>4</v>
      </c>
      <c r="B23" s="280"/>
      <c r="C23" s="280"/>
      <c r="D23" s="281"/>
      <c r="E23" s="282"/>
      <c r="F23" s="155" t="s">
        <v>348</v>
      </c>
      <c r="G23" s="291"/>
      <c r="H23" s="291"/>
      <c r="I23" s="291"/>
      <c r="J23" s="291"/>
    </row>
    <row r="24" spans="1:10" s="7" customFormat="1" ht="22.5" customHeight="1">
      <c r="A24" s="238"/>
      <c r="B24" s="238" t="s">
        <v>7</v>
      </c>
      <c r="C24" s="238">
        <v>14</v>
      </c>
      <c r="D24" s="453" t="s">
        <v>492</v>
      </c>
      <c r="E24" s="454"/>
      <c r="F24" s="455"/>
      <c r="G24" s="238">
        <v>2023</v>
      </c>
      <c r="H24" s="238" t="s">
        <v>128</v>
      </c>
      <c r="I24" s="238">
        <v>15</v>
      </c>
      <c r="J24" s="290" t="s">
        <v>315</v>
      </c>
    </row>
    <row r="25" spans="1:10" s="7" customFormat="1" ht="22.5" customHeight="1">
      <c r="A25" s="16">
        <v>1</v>
      </c>
      <c r="B25" s="215" t="s">
        <v>425</v>
      </c>
      <c r="C25" s="216" t="s">
        <v>426</v>
      </c>
      <c r="D25" s="217" t="s">
        <v>424</v>
      </c>
      <c r="E25" s="218" t="s">
        <v>252</v>
      </c>
      <c r="F25" s="242" t="s">
        <v>348</v>
      </c>
      <c r="G25" s="291"/>
      <c r="H25" s="291"/>
      <c r="I25" s="291">
        <v>352</v>
      </c>
      <c r="J25" s="291"/>
    </row>
    <row r="26" spans="1:10" ht="22.5" customHeight="1">
      <c r="A26" s="16">
        <v>2</v>
      </c>
      <c r="B26" s="58" t="s">
        <v>342</v>
      </c>
      <c r="C26" s="59" t="s">
        <v>338</v>
      </c>
      <c r="D26" s="60" t="str">
        <f>'[4]1er crit.std'!$K$4</f>
        <v>275</v>
      </c>
      <c r="E26" s="61" t="s">
        <v>273</v>
      </c>
      <c r="F26" s="155" t="s">
        <v>348</v>
      </c>
      <c r="G26" s="291"/>
      <c r="H26" s="291"/>
      <c r="I26" s="291">
        <v>281</v>
      </c>
      <c r="J26" s="291"/>
    </row>
    <row r="27" spans="1:10" ht="22.5" customHeight="1">
      <c r="A27" s="16">
        <v>3</v>
      </c>
      <c r="B27" s="274" t="s">
        <v>269</v>
      </c>
      <c r="C27" s="275" t="s">
        <v>270</v>
      </c>
      <c r="D27" s="276" t="str">
        <f>'[5]1er crit.std'!$K$4</f>
        <v>276</v>
      </c>
      <c r="E27" s="277" t="s">
        <v>245</v>
      </c>
      <c r="F27" s="155" t="s">
        <v>348</v>
      </c>
      <c r="G27" s="291"/>
      <c r="H27" s="291"/>
      <c r="I27" s="317" t="s">
        <v>521</v>
      </c>
      <c r="J27" s="291"/>
    </row>
    <row r="28" spans="1:10" ht="22.5" customHeight="1">
      <c r="A28" s="289">
        <v>4</v>
      </c>
      <c r="B28" s="104"/>
      <c r="C28" s="105"/>
      <c r="D28" s="106"/>
      <c r="E28" s="107"/>
      <c r="F28" s="155" t="s">
        <v>348</v>
      </c>
      <c r="G28" s="291"/>
      <c r="H28" s="291"/>
      <c r="I28" s="291"/>
      <c r="J28" s="291"/>
    </row>
    <row r="29" spans="1:10" s="7" customFormat="1" ht="22.5" customHeight="1">
      <c r="A29" s="238"/>
      <c r="B29" s="238" t="s">
        <v>7</v>
      </c>
      <c r="C29" s="238">
        <v>14</v>
      </c>
      <c r="D29" s="453" t="s">
        <v>492</v>
      </c>
      <c r="E29" s="454"/>
      <c r="F29" s="455"/>
      <c r="G29" s="238">
        <v>2023</v>
      </c>
      <c r="H29" s="238" t="s">
        <v>128</v>
      </c>
      <c r="I29" s="238">
        <v>16</v>
      </c>
      <c r="J29" s="290" t="s">
        <v>367</v>
      </c>
    </row>
    <row r="30" spans="1:10" s="7" customFormat="1" ht="22.5" customHeight="1">
      <c r="A30" s="16">
        <v>1</v>
      </c>
      <c r="B30" s="270"/>
      <c r="C30" s="275"/>
      <c r="D30" s="276"/>
      <c r="E30" s="277"/>
      <c r="F30" s="242" t="s">
        <v>348</v>
      </c>
      <c r="G30" s="12"/>
      <c r="H30" s="12"/>
      <c r="I30" s="243"/>
      <c r="J30" s="12"/>
    </row>
    <row r="31" spans="1:10" ht="22.5" customHeight="1">
      <c r="A31" s="16">
        <v>2</v>
      </c>
      <c r="B31" s="274"/>
      <c r="C31" s="275"/>
      <c r="D31" s="276"/>
      <c r="E31" s="277"/>
      <c r="F31" s="155" t="s">
        <v>348</v>
      </c>
      <c r="G31" s="12"/>
      <c r="H31" s="12"/>
      <c r="I31" s="243"/>
      <c r="J31" s="12"/>
    </row>
    <row r="32" spans="1:10" ht="22.5" customHeight="1">
      <c r="A32" s="16">
        <v>3</v>
      </c>
      <c r="B32" s="65"/>
      <c r="C32" s="55"/>
      <c r="D32" s="66"/>
      <c r="E32" s="55"/>
      <c r="F32" s="155" t="s">
        <v>348</v>
      </c>
      <c r="G32" s="12"/>
      <c r="H32" s="12"/>
      <c r="I32" s="243"/>
      <c r="J32" s="12"/>
    </row>
    <row r="33" spans="1:10" ht="22.5" customHeight="1">
      <c r="A33" s="289">
        <v>4</v>
      </c>
      <c r="B33" s="283"/>
      <c r="C33" s="280"/>
      <c r="D33" s="281"/>
      <c r="E33" s="282"/>
      <c r="F33" s="155" t="s">
        <v>348</v>
      </c>
      <c r="G33" s="12"/>
      <c r="H33" s="12"/>
      <c r="I33" s="243"/>
      <c r="J33" s="12"/>
    </row>
    <row r="34" spans="1:10" s="7" customFormat="1" ht="22.5" customHeight="1">
      <c r="A34" s="238"/>
      <c r="B34" s="238" t="s">
        <v>7</v>
      </c>
      <c r="C34" s="238">
        <v>14</v>
      </c>
      <c r="D34" s="453" t="s">
        <v>492</v>
      </c>
      <c r="E34" s="454"/>
      <c r="F34" s="455"/>
      <c r="G34" s="238">
        <v>2023</v>
      </c>
      <c r="H34" s="238" t="s">
        <v>128</v>
      </c>
      <c r="I34" s="238">
        <v>17</v>
      </c>
      <c r="J34" s="290" t="s">
        <v>229</v>
      </c>
    </row>
    <row r="35" spans="1:10" s="7" customFormat="1" ht="22.5" customHeight="1">
      <c r="A35" s="16">
        <v>1</v>
      </c>
      <c r="B35" s="58" t="s">
        <v>516</v>
      </c>
      <c r="C35" s="59" t="s">
        <v>517</v>
      </c>
      <c r="D35" s="106" t="s">
        <v>424</v>
      </c>
      <c r="E35" s="107" t="s">
        <v>515</v>
      </c>
      <c r="F35" s="155" t="s">
        <v>348</v>
      </c>
      <c r="G35" s="291"/>
      <c r="H35" s="291"/>
      <c r="I35" s="291">
        <v>337</v>
      </c>
      <c r="J35" s="12"/>
    </row>
    <row r="36" spans="1:10" ht="22.5" customHeight="1">
      <c r="A36" s="16">
        <v>2</v>
      </c>
      <c r="B36" s="270" t="s">
        <v>496</v>
      </c>
      <c r="C36" s="275" t="s">
        <v>497</v>
      </c>
      <c r="D36" s="276" t="str">
        <f>'[5]1er crit.std'!$K$4</f>
        <v>276</v>
      </c>
      <c r="E36" s="277" t="s">
        <v>245</v>
      </c>
      <c r="F36" s="155" t="s">
        <v>348</v>
      </c>
      <c r="G36" s="291"/>
      <c r="H36" s="291"/>
      <c r="I36" s="291">
        <v>281</v>
      </c>
      <c r="J36" s="12"/>
    </row>
    <row r="37" spans="1:10" ht="22.5" customHeight="1">
      <c r="A37" s="16">
        <v>3</v>
      </c>
      <c r="B37" s="65" t="s">
        <v>435</v>
      </c>
      <c r="C37" s="55" t="s">
        <v>436</v>
      </c>
      <c r="D37" s="66" t="s">
        <v>434</v>
      </c>
      <c r="E37" s="55" t="s">
        <v>246</v>
      </c>
      <c r="F37" s="155" t="s">
        <v>348</v>
      </c>
      <c r="G37" s="291">
        <v>7081</v>
      </c>
      <c r="H37" s="291">
        <v>7088</v>
      </c>
      <c r="I37" s="291">
        <v>301</v>
      </c>
      <c r="J37" s="12"/>
    </row>
    <row r="38" spans="1:10" ht="22.5" customHeight="1">
      <c r="A38" s="289">
        <v>4</v>
      </c>
      <c r="B38" s="283"/>
      <c r="C38" s="280"/>
      <c r="D38" s="281"/>
      <c r="E38" s="282"/>
      <c r="F38" s="155" t="s">
        <v>348</v>
      </c>
      <c r="G38" s="291"/>
      <c r="H38" s="291"/>
      <c r="I38" s="291"/>
      <c r="J38" s="12"/>
    </row>
    <row r="39" spans="1:10" s="7" customFormat="1" ht="22.5" customHeight="1">
      <c r="A39" s="266"/>
      <c r="B39" s="34" t="s">
        <v>28</v>
      </c>
      <c r="C39" s="34">
        <v>15</v>
      </c>
      <c r="D39" s="436" t="s">
        <v>492</v>
      </c>
      <c r="E39" s="437"/>
      <c r="F39" s="438"/>
      <c r="G39" s="34">
        <v>2023</v>
      </c>
      <c r="H39" s="34" t="s">
        <v>128</v>
      </c>
      <c r="I39" s="34">
        <v>18</v>
      </c>
      <c r="J39" s="233" t="s">
        <v>476</v>
      </c>
    </row>
    <row r="40" spans="1:10" ht="22.5" customHeight="1">
      <c r="A40" s="16">
        <v>1</v>
      </c>
      <c r="B40" s="58" t="s">
        <v>447</v>
      </c>
      <c r="C40" s="59" t="s">
        <v>460</v>
      </c>
      <c r="D40" s="60" t="s">
        <v>450</v>
      </c>
      <c r="E40" s="61" t="s">
        <v>252</v>
      </c>
      <c r="F40" s="242" t="s">
        <v>348</v>
      </c>
      <c r="G40" s="291">
        <v>7131</v>
      </c>
      <c r="H40" s="291">
        <v>7138</v>
      </c>
      <c r="I40" s="291">
        <v>351</v>
      </c>
      <c r="J40" s="12"/>
    </row>
    <row r="41" spans="1:10" ht="22.5" customHeight="1">
      <c r="A41" s="16">
        <v>2</v>
      </c>
      <c r="B41" s="78" t="s">
        <v>511</v>
      </c>
      <c r="C41" s="67" t="s">
        <v>512</v>
      </c>
      <c r="D41" s="79" t="s">
        <v>411</v>
      </c>
      <c r="E41" s="67" t="s">
        <v>261</v>
      </c>
      <c r="F41" s="155" t="s">
        <v>348</v>
      </c>
      <c r="G41" s="291">
        <v>7161</v>
      </c>
      <c r="H41" s="291">
        <v>7168</v>
      </c>
      <c r="I41" s="291">
        <v>308</v>
      </c>
      <c r="J41" s="12"/>
    </row>
    <row r="42" spans="1:10" ht="22.5" customHeight="1">
      <c r="A42" s="16">
        <v>3</v>
      </c>
      <c r="B42" s="78" t="s">
        <v>498</v>
      </c>
      <c r="C42" s="67" t="s">
        <v>429</v>
      </c>
      <c r="D42" s="79" t="s">
        <v>411</v>
      </c>
      <c r="E42" s="67" t="s">
        <v>261</v>
      </c>
      <c r="F42" s="155" t="s">
        <v>348</v>
      </c>
      <c r="G42" s="291">
        <v>7171</v>
      </c>
      <c r="H42" s="291">
        <v>7178</v>
      </c>
      <c r="I42" s="291">
        <v>334</v>
      </c>
      <c r="J42" s="12"/>
    </row>
    <row r="43" spans="1:10" ht="22.5" customHeight="1">
      <c r="A43" s="289">
        <v>4</v>
      </c>
      <c r="B43" s="239"/>
      <c r="C43" s="240"/>
      <c r="D43" s="241"/>
      <c r="E43" s="240"/>
      <c r="F43" s="155" t="s">
        <v>348</v>
      </c>
      <c r="G43" s="291"/>
      <c r="H43" s="291"/>
      <c r="I43" s="291"/>
      <c r="J43" s="12"/>
    </row>
    <row r="44" spans="1:10" s="267" customFormat="1" ht="22.5" customHeight="1">
      <c r="A44" s="266"/>
      <c r="B44" s="34" t="s">
        <v>28</v>
      </c>
      <c r="C44" s="34">
        <v>15</v>
      </c>
      <c r="D44" s="436" t="s">
        <v>492</v>
      </c>
      <c r="E44" s="437"/>
      <c r="F44" s="438"/>
      <c r="G44" s="34">
        <v>2023</v>
      </c>
      <c r="H44" s="34" t="s">
        <v>128</v>
      </c>
      <c r="I44" s="34">
        <v>19</v>
      </c>
      <c r="J44" s="233" t="s">
        <v>363</v>
      </c>
    </row>
    <row r="45" spans="1:10" ht="22.5" customHeight="1">
      <c r="A45" s="16">
        <v>1</v>
      </c>
      <c r="B45" s="67" t="s">
        <v>458</v>
      </c>
      <c r="C45" s="67" t="s">
        <v>459</v>
      </c>
      <c r="D45" s="79" t="s">
        <v>421</v>
      </c>
      <c r="E45" s="67" t="s">
        <v>273</v>
      </c>
      <c r="F45" s="242" t="s">
        <v>348</v>
      </c>
      <c r="G45" s="291">
        <v>7151</v>
      </c>
      <c r="H45" s="291">
        <v>7158</v>
      </c>
      <c r="I45" s="291">
        <v>311</v>
      </c>
      <c r="J45" s="12"/>
    </row>
    <row r="46" spans="1:10" ht="22.5" customHeight="1">
      <c r="A46" s="16">
        <v>2</v>
      </c>
      <c r="B46" s="215" t="s">
        <v>513</v>
      </c>
      <c r="C46" s="216" t="s">
        <v>514</v>
      </c>
      <c r="D46" s="303" t="s">
        <v>424</v>
      </c>
      <c r="E46" s="304" t="s">
        <v>515</v>
      </c>
      <c r="F46" s="155" t="s">
        <v>348</v>
      </c>
      <c r="G46" s="291">
        <v>7071</v>
      </c>
      <c r="H46" s="291">
        <v>7078</v>
      </c>
      <c r="I46" s="291">
        <v>313</v>
      </c>
      <c r="J46" s="12"/>
    </row>
    <row r="47" spans="1:10" ht="22.5" customHeight="1">
      <c r="A47" s="16">
        <v>3</v>
      </c>
      <c r="B47" s="58" t="s">
        <v>493</v>
      </c>
      <c r="C47" s="59" t="s">
        <v>255</v>
      </c>
      <c r="D47" s="60" t="s">
        <v>450</v>
      </c>
      <c r="E47" s="61" t="s">
        <v>245</v>
      </c>
      <c r="F47" s="155" t="s">
        <v>348</v>
      </c>
      <c r="G47" s="291">
        <v>7141</v>
      </c>
      <c r="H47" s="291">
        <v>7148</v>
      </c>
      <c r="I47" s="291">
        <v>260</v>
      </c>
      <c r="J47" s="12"/>
    </row>
    <row r="48" spans="1:10" ht="22.5" customHeight="1">
      <c r="A48" s="289">
        <v>4</v>
      </c>
      <c r="B48" s="239"/>
      <c r="C48" s="240"/>
      <c r="D48" s="241"/>
      <c r="E48" s="240"/>
      <c r="F48" s="155" t="s">
        <v>348</v>
      </c>
      <c r="G48" s="291"/>
      <c r="H48" s="291"/>
      <c r="I48" s="291"/>
      <c r="J48" s="12"/>
    </row>
  </sheetData>
  <sheetProtection/>
  <mergeCells count="13">
    <mergeCell ref="D29:F29"/>
    <mergeCell ref="D34:F34"/>
    <mergeCell ref="D9:F9"/>
    <mergeCell ref="D39:F39"/>
    <mergeCell ref="D44:F44"/>
    <mergeCell ref="A1:B2"/>
    <mergeCell ref="C1:J1"/>
    <mergeCell ref="I2:J2"/>
    <mergeCell ref="G2:H2"/>
    <mergeCell ref="D4:F4"/>
    <mergeCell ref="D14:F14"/>
    <mergeCell ref="D19:F19"/>
    <mergeCell ref="D24:F24"/>
  </mergeCells>
  <dataValidations count="1">
    <dataValidation type="list" operator="equal" allowBlank="1" sqref="E10:E11 F11:F13 F41:F43 E30:E31 F46:F48 E25:E28 F21:F23 E35:E36 F16:F18 E45:E48 E8 E16:E17 F31:F33 E33 E6 F6:F8 E13 E20:E23 F26:F28 F35:F38 E38 E40:E43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s="10" customFormat="1" ht="18.75">
      <c r="A3" s="456" t="s">
        <v>19</v>
      </c>
      <c r="B3" s="456"/>
      <c r="C3" s="6" t="s">
        <v>230</v>
      </c>
      <c r="D3" s="460" t="s">
        <v>227</v>
      </c>
      <c r="E3" s="461"/>
      <c r="F3" s="6">
        <v>6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s="4" customFormat="1" ht="22.5" customHeight="1">
      <c r="A5" s="16">
        <v>1</v>
      </c>
      <c r="B5" s="73" t="s">
        <v>250</v>
      </c>
      <c r="C5" s="74" t="s">
        <v>251</v>
      </c>
      <c r="D5" s="75" t="str">
        <f>'[8]1er crit.10m'!$K$4</f>
        <v>002</v>
      </c>
      <c r="E5" s="74" t="s">
        <v>252</v>
      </c>
      <c r="F5" s="72" t="s">
        <v>323</v>
      </c>
      <c r="G5" s="39"/>
      <c r="H5" s="5"/>
      <c r="I5" s="5"/>
      <c r="J5" s="17"/>
      <c r="K5" s="463"/>
      <c r="L5" s="464"/>
    </row>
    <row r="6" spans="1:12" s="4" customFormat="1" ht="22.5" customHeight="1">
      <c r="A6" s="16">
        <v>2</v>
      </c>
      <c r="B6" s="59"/>
      <c r="C6" s="59"/>
      <c r="D6" s="60"/>
      <c r="E6" s="59"/>
      <c r="F6" s="67"/>
      <c r="G6" s="40"/>
      <c r="H6" s="3"/>
      <c r="I6" s="3"/>
      <c r="J6" s="18"/>
      <c r="K6" s="465"/>
      <c r="L6" s="466"/>
    </row>
    <row r="7" spans="1:12" ht="22.5" customHeight="1">
      <c r="A7" s="16">
        <v>3</v>
      </c>
      <c r="B7" s="73"/>
      <c r="C7" s="74"/>
      <c r="D7" s="75"/>
      <c r="E7" s="74"/>
      <c r="F7" s="72"/>
      <c r="G7" s="39"/>
      <c r="H7" s="5"/>
      <c r="I7" s="5"/>
      <c r="J7" s="17"/>
      <c r="K7" s="463"/>
      <c r="L7" s="464"/>
    </row>
    <row r="8" spans="1:12" ht="22.5" customHeight="1">
      <c r="A8" s="16">
        <v>4</v>
      </c>
      <c r="B8" s="12"/>
      <c r="C8" s="12"/>
      <c r="D8" s="38"/>
      <c r="E8" s="3"/>
      <c r="F8" s="45"/>
      <c r="G8" s="40"/>
      <c r="H8" s="3"/>
      <c r="I8" s="3"/>
      <c r="J8" s="18"/>
      <c r="K8" s="465"/>
      <c r="L8" s="466"/>
    </row>
    <row r="9" spans="1:12" ht="22.5" customHeight="1">
      <c r="A9" s="16">
        <v>5</v>
      </c>
      <c r="B9" s="5"/>
      <c r="C9" s="5"/>
      <c r="D9" s="42"/>
      <c r="E9" s="5"/>
      <c r="F9" s="44"/>
      <c r="G9" s="39"/>
      <c r="H9" s="5"/>
      <c r="I9" s="5"/>
      <c r="J9" s="17"/>
      <c r="K9" s="463"/>
      <c r="L9" s="464"/>
    </row>
    <row r="10" spans="1:12" ht="22.5" customHeight="1">
      <c r="A10" s="16">
        <v>6</v>
      </c>
      <c r="B10" s="12"/>
      <c r="C10" s="12"/>
      <c r="D10" s="38"/>
      <c r="E10" s="3"/>
      <c r="F10" s="45"/>
      <c r="G10" s="40"/>
      <c r="H10" s="3"/>
      <c r="I10" s="3"/>
      <c r="J10" s="18"/>
      <c r="K10" s="465"/>
      <c r="L10" s="466"/>
    </row>
    <row r="11" spans="1:12" ht="22.5" customHeight="1">
      <c r="A11" s="16">
        <v>7</v>
      </c>
      <c r="B11" s="5"/>
      <c r="C11" s="5"/>
      <c r="D11" s="42"/>
      <c r="E11" s="5"/>
      <c r="F11" s="44"/>
      <c r="G11" s="39"/>
      <c r="H11" s="5"/>
      <c r="I11" s="5"/>
      <c r="J11" s="17"/>
      <c r="K11" s="463"/>
      <c r="L11" s="464"/>
    </row>
    <row r="12" spans="1:12" ht="22.5" customHeight="1">
      <c r="A12" s="16">
        <v>8</v>
      </c>
      <c r="B12" s="3"/>
      <c r="C12" s="3"/>
      <c r="D12" s="38"/>
      <c r="E12" s="3"/>
      <c r="F12" s="45"/>
      <c r="G12" s="40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42"/>
      <c r="E13" s="5"/>
      <c r="F13" s="44"/>
      <c r="G13" s="39"/>
      <c r="H13" s="5"/>
      <c r="I13" s="5"/>
      <c r="J13" s="17"/>
      <c r="K13" s="463"/>
      <c r="L13" s="464"/>
    </row>
    <row r="14" spans="1:12" ht="22.5" customHeight="1">
      <c r="A14" s="16">
        <v>10</v>
      </c>
      <c r="B14" s="12"/>
      <c r="C14" s="12"/>
      <c r="D14" s="38"/>
      <c r="E14" s="3"/>
      <c r="F14" s="45"/>
      <c r="G14" s="40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42"/>
      <c r="E15" s="5"/>
      <c r="F15" s="44"/>
      <c r="G15" s="39"/>
      <c r="H15" s="5"/>
      <c r="I15" s="5"/>
      <c r="J15" s="17"/>
      <c r="K15" s="463"/>
      <c r="L15" s="464"/>
    </row>
    <row r="16" spans="1:12" ht="22.5" customHeight="1">
      <c r="A16" s="16">
        <v>12</v>
      </c>
      <c r="B16" s="37"/>
      <c r="C16" s="12"/>
      <c r="D16" s="43"/>
      <c r="E16" s="12"/>
      <c r="F16" s="46"/>
      <c r="G16" s="41"/>
      <c r="H16" s="12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42"/>
      <c r="E17" s="5"/>
      <c r="F17" s="44"/>
      <c r="G17" s="39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43"/>
      <c r="E18" s="3"/>
      <c r="F18" s="45"/>
      <c r="G18" s="41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42"/>
      <c r="E19" s="5"/>
      <c r="F19" s="44"/>
      <c r="G19" s="39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43"/>
      <c r="E20" s="3"/>
      <c r="F20" s="45"/>
      <c r="G20" s="41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42"/>
      <c r="E21" s="5"/>
      <c r="F21" s="44"/>
      <c r="G21" s="39"/>
      <c r="H21" s="5"/>
      <c r="I21" s="5"/>
      <c r="J21" s="17"/>
      <c r="K21" s="463"/>
      <c r="L21" s="464"/>
    </row>
    <row r="22" spans="1:12" ht="22.5" customHeight="1">
      <c r="A22" s="16">
        <v>18</v>
      </c>
      <c r="B22" s="3"/>
      <c r="C22" s="3"/>
      <c r="D22" s="43"/>
      <c r="E22" s="3"/>
      <c r="F22" s="45"/>
      <c r="G22" s="41"/>
      <c r="H22" s="3"/>
      <c r="I22" s="3"/>
      <c r="J22" s="18"/>
      <c r="K22" s="465"/>
      <c r="L22" s="466"/>
    </row>
    <row r="23" spans="1:12" ht="22.5" customHeight="1">
      <c r="A23" s="16">
        <v>19</v>
      </c>
      <c r="B23" s="72" t="s">
        <v>257</v>
      </c>
      <c r="C23" s="72" t="s">
        <v>258</v>
      </c>
      <c r="D23" s="77" t="str">
        <f>'[8]1er crit.10m'!$K$4</f>
        <v>002</v>
      </c>
      <c r="E23" s="72" t="s">
        <v>256</v>
      </c>
      <c r="F23" s="72" t="s">
        <v>246</v>
      </c>
      <c r="G23" s="39"/>
      <c r="H23" s="5"/>
      <c r="I23" s="5"/>
      <c r="J23" s="17"/>
      <c r="K23" s="463"/>
      <c r="L23" s="464"/>
    </row>
    <row r="24" spans="1:12" ht="22.5" customHeight="1">
      <c r="A24" s="16">
        <v>20</v>
      </c>
      <c r="B24" s="78" t="s">
        <v>271</v>
      </c>
      <c r="C24" s="67" t="s">
        <v>272</v>
      </c>
      <c r="D24" s="79" t="str">
        <f>'[7]1er crit.10m'!$K$4</f>
        <v>276</v>
      </c>
      <c r="E24" s="67" t="s">
        <v>261</v>
      </c>
      <c r="F24" s="67" t="s">
        <v>246</v>
      </c>
      <c r="G24" s="45"/>
      <c r="H24" s="3"/>
      <c r="I24" s="3"/>
      <c r="J24" s="3"/>
      <c r="K24" s="467"/>
      <c r="L24" s="467"/>
    </row>
  </sheetData>
  <sheetProtection/>
  <mergeCells count="29">
    <mergeCell ref="K17:L17"/>
    <mergeCell ref="K18:L18"/>
    <mergeCell ref="K24:L24"/>
    <mergeCell ref="K19:L19"/>
    <mergeCell ref="K20:L20"/>
    <mergeCell ref="K21:L21"/>
    <mergeCell ref="K22:L22"/>
    <mergeCell ref="K23:L23"/>
    <mergeCell ref="K11:L11"/>
    <mergeCell ref="K12:L12"/>
    <mergeCell ref="K13:L13"/>
    <mergeCell ref="K14:L14"/>
    <mergeCell ref="K15:L15"/>
    <mergeCell ref="K16:L16"/>
    <mergeCell ref="K5:L5"/>
    <mergeCell ref="K6:L6"/>
    <mergeCell ref="K7:L7"/>
    <mergeCell ref="K8:L8"/>
    <mergeCell ref="K9:L9"/>
    <mergeCell ref="K10:L10"/>
    <mergeCell ref="I4:J4"/>
    <mergeCell ref="A3:B3"/>
    <mergeCell ref="A1:B2"/>
    <mergeCell ref="C1:L1"/>
    <mergeCell ref="I2:L2"/>
    <mergeCell ref="K4:L4"/>
    <mergeCell ref="D3:E3"/>
    <mergeCell ref="I3:L3"/>
    <mergeCell ref="C2:E2"/>
  </mergeCells>
  <dataValidations count="1">
    <dataValidation type="list" operator="equal" allowBlank="1" sqref="E5:F7 E23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ht="15.75">
      <c r="A3" s="456" t="s">
        <v>21</v>
      </c>
      <c r="B3" s="456"/>
      <c r="C3" s="6" t="s">
        <v>313</v>
      </c>
      <c r="D3" s="460" t="s">
        <v>7</v>
      </c>
      <c r="E3" s="461"/>
      <c r="F3" s="6">
        <v>7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ht="22.5" customHeight="1">
      <c r="A5" s="16">
        <v>1</v>
      </c>
      <c r="B5" s="73" t="s">
        <v>280</v>
      </c>
      <c r="C5" s="74" t="s">
        <v>281</v>
      </c>
      <c r="D5" s="75" t="str">
        <f>'[7]1er crit.10m'!$K$4</f>
        <v>276</v>
      </c>
      <c r="E5" s="76" t="s">
        <v>266</v>
      </c>
      <c r="F5" s="5"/>
      <c r="G5" s="5"/>
      <c r="H5" s="5"/>
      <c r="I5" s="5"/>
      <c r="J5" s="17"/>
      <c r="K5" s="463"/>
      <c r="L5" s="464"/>
    </row>
    <row r="6" spans="1:12" ht="22.5" customHeight="1">
      <c r="A6" s="16">
        <v>2</v>
      </c>
      <c r="B6" s="58" t="s">
        <v>311</v>
      </c>
      <c r="C6" s="59" t="s">
        <v>312</v>
      </c>
      <c r="D6" s="60" t="str">
        <f>'[3]1er crit.10m'!$K$4</f>
        <v>170</v>
      </c>
      <c r="E6" s="61" t="s">
        <v>246</v>
      </c>
      <c r="F6" s="3"/>
      <c r="G6" s="3"/>
      <c r="H6" s="3"/>
      <c r="I6" s="3"/>
      <c r="J6" s="18"/>
      <c r="K6" s="465"/>
      <c r="L6" s="466"/>
    </row>
    <row r="7" spans="1:12" ht="22.5" customHeight="1">
      <c r="A7" s="16">
        <v>3</v>
      </c>
      <c r="B7" s="5"/>
      <c r="C7" s="5"/>
      <c r="D7" s="5"/>
      <c r="E7" s="5"/>
      <c r="F7" s="5"/>
      <c r="G7" s="5"/>
      <c r="H7" s="5"/>
      <c r="I7" s="5"/>
      <c r="J7" s="17"/>
      <c r="K7" s="463"/>
      <c r="L7" s="464"/>
    </row>
    <row r="8" spans="1:12" ht="22.5" customHeight="1">
      <c r="A8" s="16">
        <v>4</v>
      </c>
      <c r="B8" s="3"/>
      <c r="C8" s="3"/>
      <c r="D8" s="3"/>
      <c r="E8" s="3"/>
      <c r="F8" s="3"/>
      <c r="G8" s="3"/>
      <c r="H8" s="3"/>
      <c r="I8" s="3"/>
      <c r="J8" s="18"/>
      <c r="K8" s="465"/>
      <c r="L8" s="466"/>
    </row>
    <row r="9" spans="1:12" ht="22.5" customHeight="1">
      <c r="A9" s="16">
        <v>5</v>
      </c>
      <c r="B9" s="5"/>
      <c r="C9" s="5"/>
      <c r="D9" s="5"/>
      <c r="E9" s="5"/>
      <c r="F9" s="5"/>
      <c r="G9" s="5"/>
      <c r="H9" s="5"/>
      <c r="I9" s="5"/>
      <c r="J9" s="17"/>
      <c r="K9" s="463"/>
      <c r="L9" s="464"/>
    </row>
    <row r="10" spans="1:12" ht="22.5" customHeight="1">
      <c r="A10" s="16">
        <v>6</v>
      </c>
      <c r="B10" s="13"/>
      <c r="C10" s="3"/>
      <c r="D10" s="3"/>
      <c r="E10" s="3"/>
      <c r="F10" s="3"/>
      <c r="G10" s="3"/>
      <c r="H10" s="3"/>
      <c r="I10" s="3"/>
      <c r="J10" s="18"/>
      <c r="K10" s="465"/>
      <c r="L10" s="466"/>
    </row>
    <row r="11" spans="1:12" ht="22.5" customHeight="1">
      <c r="A11" s="16">
        <v>7</v>
      </c>
      <c r="B11" s="5"/>
      <c r="C11" s="5"/>
      <c r="D11" s="5"/>
      <c r="E11" s="5"/>
      <c r="F11" s="5"/>
      <c r="G11" s="5"/>
      <c r="H11" s="5"/>
      <c r="I11" s="5"/>
      <c r="J11" s="17"/>
      <c r="K11" s="463"/>
      <c r="L11" s="464"/>
    </row>
    <row r="12" spans="1:12" ht="22.5" customHeight="1">
      <c r="A12" s="16">
        <v>8</v>
      </c>
      <c r="B12" s="3"/>
      <c r="C12" s="3"/>
      <c r="D12" s="3"/>
      <c r="E12" s="3"/>
      <c r="F12" s="3"/>
      <c r="G12" s="3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5"/>
      <c r="E13" s="5"/>
      <c r="F13" s="5"/>
      <c r="G13" s="5"/>
      <c r="H13" s="5"/>
      <c r="I13" s="5"/>
      <c r="J13" s="17"/>
      <c r="K13" s="463"/>
      <c r="L13" s="464"/>
    </row>
    <row r="14" spans="1:12" ht="22.5" customHeight="1">
      <c r="A14" s="16">
        <v>10</v>
      </c>
      <c r="B14" s="3"/>
      <c r="C14" s="3"/>
      <c r="D14" s="3"/>
      <c r="E14" s="3"/>
      <c r="F14" s="3"/>
      <c r="G14" s="3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42"/>
      <c r="E15" s="5"/>
      <c r="F15" s="5"/>
      <c r="G15" s="5"/>
      <c r="H15" s="5"/>
      <c r="I15" s="5"/>
      <c r="J15" s="17"/>
      <c r="K15" s="463"/>
      <c r="L15" s="464"/>
    </row>
    <row r="16" spans="1:12" ht="22.5" customHeight="1">
      <c r="A16" s="16">
        <v>12</v>
      </c>
      <c r="B16" s="12"/>
      <c r="C16" s="12"/>
      <c r="D16" s="12"/>
      <c r="E16" s="12"/>
      <c r="F16" s="12"/>
      <c r="G16" s="3"/>
      <c r="H16" s="3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5"/>
      <c r="E17" s="5"/>
      <c r="F17" s="5"/>
      <c r="G17" s="5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63"/>
      <c r="L21" s="464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65"/>
      <c r="L22" s="466"/>
    </row>
    <row r="23" spans="1:12" ht="22.5" customHeight="1">
      <c r="A23" s="16">
        <v>19</v>
      </c>
      <c r="B23" s="73" t="s">
        <v>298</v>
      </c>
      <c r="C23" s="74" t="s">
        <v>299</v>
      </c>
      <c r="D23" s="75" t="str">
        <f>'[3]1er crit.10m'!$K$4</f>
        <v>170</v>
      </c>
      <c r="E23" s="76" t="s">
        <v>249</v>
      </c>
      <c r="F23" s="5"/>
      <c r="G23" s="5"/>
      <c r="H23" s="5"/>
      <c r="I23" s="5"/>
      <c r="J23" s="17"/>
      <c r="K23" s="463"/>
      <c r="L23" s="464"/>
    </row>
    <row r="24" spans="1:12" ht="22.5" customHeight="1">
      <c r="A24" s="16">
        <v>20</v>
      </c>
      <c r="B24" s="58" t="s">
        <v>269</v>
      </c>
      <c r="C24" s="59" t="s">
        <v>270</v>
      </c>
      <c r="D24" s="60" t="str">
        <f>'[7]1er crit.10m'!$K$4</f>
        <v>276</v>
      </c>
      <c r="E24" s="61" t="s">
        <v>256</v>
      </c>
      <c r="F24" s="3"/>
      <c r="G24" s="3"/>
      <c r="H24" s="3"/>
      <c r="I24" s="3"/>
      <c r="J24" s="3"/>
      <c r="K24" s="467"/>
      <c r="L24" s="467"/>
    </row>
  </sheetData>
  <sheetProtection/>
  <mergeCells count="29"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I4:J4"/>
    <mergeCell ref="K4:L4"/>
    <mergeCell ref="K5:L5"/>
    <mergeCell ref="K6:L6"/>
    <mergeCell ref="K7:L7"/>
    <mergeCell ref="K8:L8"/>
    <mergeCell ref="A3:B3"/>
    <mergeCell ref="A1:B2"/>
    <mergeCell ref="C1:L1"/>
    <mergeCell ref="I2:L2"/>
    <mergeCell ref="D3:E3"/>
    <mergeCell ref="C2:E2"/>
    <mergeCell ref="I3:L3"/>
  </mergeCells>
  <dataValidations count="1">
    <dataValidation type="list" operator="equal" allowBlank="1" sqref="E23:E24 E5: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24" sqref="B24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ht="15.75">
      <c r="A3" s="456" t="s">
        <v>23</v>
      </c>
      <c r="B3" s="456"/>
      <c r="C3" s="6" t="s">
        <v>314</v>
      </c>
      <c r="D3" s="460" t="s">
        <v>7</v>
      </c>
      <c r="E3" s="461"/>
      <c r="F3" s="6">
        <v>7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ht="22.5" customHeight="1">
      <c r="A5" s="16">
        <v>1</v>
      </c>
      <c r="B5" s="73" t="s">
        <v>262</v>
      </c>
      <c r="C5" s="74" t="s">
        <v>263</v>
      </c>
      <c r="D5" s="75" t="str">
        <f>'[8]1er crit.10m'!$K$4</f>
        <v>002</v>
      </c>
      <c r="E5" s="76" t="s">
        <v>256</v>
      </c>
      <c r="F5" s="70" t="s">
        <v>323</v>
      </c>
      <c r="G5" s="39"/>
      <c r="H5" s="5"/>
      <c r="I5" s="5"/>
      <c r="J5" s="17"/>
      <c r="K5" s="463"/>
      <c r="L5" s="464"/>
    </row>
    <row r="6" spans="1:12" ht="22.5" customHeight="1">
      <c r="A6" s="16">
        <v>2</v>
      </c>
      <c r="B6" s="58" t="s">
        <v>278</v>
      </c>
      <c r="C6" s="59" t="s">
        <v>279</v>
      </c>
      <c r="D6" s="60" t="str">
        <f>'[7]1er crit.10m'!$K$4</f>
        <v>276</v>
      </c>
      <c r="E6" s="61" t="s">
        <v>266</v>
      </c>
      <c r="F6" s="71" t="s">
        <v>323</v>
      </c>
      <c r="G6" s="40"/>
      <c r="H6" s="3"/>
      <c r="I6" s="3"/>
      <c r="J6" s="18"/>
      <c r="K6" s="465"/>
      <c r="L6" s="466"/>
    </row>
    <row r="7" spans="1:12" ht="22.5" customHeight="1">
      <c r="A7" s="16">
        <v>3</v>
      </c>
      <c r="B7" s="73" t="s">
        <v>282</v>
      </c>
      <c r="C7" s="74" t="s">
        <v>283</v>
      </c>
      <c r="D7" s="75" t="str">
        <f>'[7]1er crit.10m'!$K$4</f>
        <v>276</v>
      </c>
      <c r="E7" s="76" t="s">
        <v>266</v>
      </c>
      <c r="F7" s="70" t="s">
        <v>323</v>
      </c>
      <c r="G7" s="39"/>
      <c r="H7" s="5"/>
      <c r="I7" s="5"/>
      <c r="J7" s="17"/>
      <c r="K7" s="463"/>
      <c r="L7" s="464"/>
    </row>
    <row r="8" spans="1:12" ht="22.5" customHeight="1">
      <c r="A8" s="16">
        <v>4</v>
      </c>
      <c r="B8" s="3"/>
      <c r="C8" s="3"/>
      <c r="D8" s="38"/>
      <c r="E8" s="38"/>
      <c r="F8" s="3"/>
      <c r="G8" s="40"/>
      <c r="H8" s="3"/>
      <c r="I8" s="3"/>
      <c r="J8" s="18"/>
      <c r="K8" s="465"/>
      <c r="L8" s="466"/>
    </row>
    <row r="9" spans="1:12" ht="22.5" customHeight="1">
      <c r="A9" s="16">
        <v>5</v>
      </c>
      <c r="B9" s="5"/>
      <c r="C9" s="5"/>
      <c r="D9" s="42"/>
      <c r="E9" s="42"/>
      <c r="F9" s="5"/>
      <c r="G9" s="39"/>
      <c r="H9" s="5"/>
      <c r="I9" s="5"/>
      <c r="J9" s="17"/>
      <c r="K9" s="463"/>
      <c r="L9" s="464"/>
    </row>
    <row r="10" spans="1:12" ht="22.5" customHeight="1">
      <c r="A10" s="16">
        <v>6</v>
      </c>
      <c r="B10" s="3"/>
      <c r="C10" s="3"/>
      <c r="D10" s="38"/>
      <c r="E10" s="38"/>
      <c r="F10" s="3"/>
      <c r="G10" s="40"/>
      <c r="H10" s="3"/>
      <c r="I10" s="3"/>
      <c r="J10" s="18"/>
      <c r="K10" s="465"/>
      <c r="L10" s="466"/>
    </row>
    <row r="11" spans="1:12" ht="22.5" customHeight="1">
      <c r="A11" s="16">
        <v>7</v>
      </c>
      <c r="B11" s="5"/>
      <c r="C11" s="5"/>
      <c r="D11" s="42"/>
      <c r="E11" s="42"/>
      <c r="F11" s="5"/>
      <c r="G11" s="39"/>
      <c r="H11" s="5"/>
      <c r="I11" s="5"/>
      <c r="J11" s="17"/>
      <c r="K11" s="463"/>
      <c r="L11" s="464"/>
    </row>
    <row r="12" spans="1:12" ht="22.5" customHeight="1">
      <c r="A12" s="16">
        <v>8</v>
      </c>
      <c r="B12" s="3"/>
      <c r="C12" s="3"/>
      <c r="D12" s="38"/>
      <c r="E12" s="38"/>
      <c r="F12" s="3"/>
      <c r="G12" s="40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42"/>
      <c r="E13" s="42"/>
      <c r="F13" s="5"/>
      <c r="G13" s="39"/>
      <c r="H13" s="5"/>
      <c r="I13" s="5"/>
      <c r="J13" s="17"/>
      <c r="K13" s="463"/>
      <c r="L13" s="464"/>
    </row>
    <row r="14" spans="1:12" ht="22.5" customHeight="1">
      <c r="A14" s="16">
        <v>10</v>
      </c>
      <c r="B14" s="3"/>
      <c r="C14" s="3"/>
      <c r="D14" s="38"/>
      <c r="E14" s="38"/>
      <c r="F14" s="3"/>
      <c r="G14" s="40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42"/>
      <c r="E15" s="42"/>
      <c r="F15" s="5"/>
      <c r="G15" s="39"/>
      <c r="H15" s="5"/>
      <c r="I15" s="5"/>
      <c r="J15" s="17"/>
      <c r="K15" s="463"/>
      <c r="L15" s="464"/>
    </row>
    <row r="16" spans="1:12" ht="22.5" customHeight="1">
      <c r="A16" s="16">
        <v>12</v>
      </c>
      <c r="B16" s="3"/>
      <c r="C16" s="3"/>
      <c r="D16" s="38"/>
      <c r="E16" s="38"/>
      <c r="F16" s="3"/>
      <c r="G16" s="41"/>
      <c r="H16" s="3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42"/>
      <c r="E17" s="42"/>
      <c r="F17" s="5"/>
      <c r="G17" s="39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38"/>
      <c r="E18" s="38"/>
      <c r="F18" s="3"/>
      <c r="G18" s="40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42"/>
      <c r="E19" s="42"/>
      <c r="F19" s="5"/>
      <c r="G19" s="39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38"/>
      <c r="E20" s="38"/>
      <c r="F20" s="3"/>
      <c r="G20" s="40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42"/>
      <c r="E21" s="42"/>
      <c r="F21" s="5"/>
      <c r="G21" s="39"/>
      <c r="H21" s="5"/>
      <c r="I21" s="5"/>
      <c r="J21" s="17"/>
      <c r="K21" s="463"/>
      <c r="L21" s="464"/>
    </row>
    <row r="22" spans="1:12" ht="22.5" customHeight="1">
      <c r="A22" s="16">
        <v>18</v>
      </c>
      <c r="B22" s="3"/>
      <c r="C22" s="3"/>
      <c r="D22" s="38"/>
      <c r="E22" s="38"/>
      <c r="F22" s="3"/>
      <c r="G22" s="40"/>
      <c r="H22" s="3"/>
      <c r="I22" s="3"/>
      <c r="J22" s="18"/>
      <c r="K22" s="465"/>
      <c r="L22" s="466"/>
    </row>
    <row r="23" spans="1:12" ht="22.5" customHeight="1">
      <c r="A23" s="16">
        <v>19</v>
      </c>
      <c r="B23" s="5"/>
      <c r="C23" s="5"/>
      <c r="D23" s="5"/>
      <c r="E23" s="5"/>
      <c r="F23" s="5"/>
      <c r="G23" s="5"/>
      <c r="H23" s="5"/>
      <c r="I23" s="5"/>
      <c r="J23" s="17"/>
      <c r="K23" s="463"/>
      <c r="L23" s="464"/>
    </row>
    <row r="24" spans="1:12" ht="22.5" customHeight="1">
      <c r="A24" s="16">
        <v>20</v>
      </c>
      <c r="B24" s="58" t="s">
        <v>296</v>
      </c>
      <c r="C24" s="59" t="s">
        <v>297</v>
      </c>
      <c r="D24" s="60" t="str">
        <f>'[6]1er crit.10m'!$K$4</f>
        <v>275</v>
      </c>
      <c r="E24" s="61" t="s">
        <v>261</v>
      </c>
      <c r="F24" s="3" t="s">
        <v>246</v>
      </c>
      <c r="G24" s="3"/>
      <c r="H24" s="3"/>
      <c r="I24" s="3"/>
      <c r="J24" s="3"/>
      <c r="K24" s="467"/>
      <c r="L24" s="467"/>
    </row>
  </sheetData>
  <sheetProtection/>
  <mergeCells count="29"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I4:J4"/>
    <mergeCell ref="K4:L4"/>
    <mergeCell ref="K5:L5"/>
    <mergeCell ref="K6:L6"/>
    <mergeCell ref="K7:L7"/>
    <mergeCell ref="K8:L8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:E7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5" sqref="B5:E1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ht="15.75">
      <c r="A3" s="456" t="s">
        <v>25</v>
      </c>
      <c r="B3" s="456"/>
      <c r="C3" s="6" t="s">
        <v>315</v>
      </c>
      <c r="D3" s="460" t="s">
        <v>7</v>
      </c>
      <c r="E3" s="461"/>
      <c r="F3" s="6">
        <v>7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ht="22.5" customHeight="1">
      <c r="A5" s="16">
        <v>1</v>
      </c>
      <c r="B5" s="84" t="s">
        <v>300</v>
      </c>
      <c r="C5" s="85" t="s">
        <v>301</v>
      </c>
      <c r="D5" s="86" t="str">
        <f>'[3]1er crit.10m'!$K$4</f>
        <v>170</v>
      </c>
      <c r="E5" s="87"/>
      <c r="F5" s="70" t="s">
        <v>323</v>
      </c>
      <c r="G5" s="5"/>
      <c r="H5" s="5"/>
      <c r="I5" s="5"/>
      <c r="J5" s="17"/>
      <c r="K5" s="463"/>
      <c r="L5" s="464"/>
    </row>
    <row r="6" spans="1:12" ht="22.5" customHeight="1">
      <c r="A6" s="16">
        <v>2</v>
      </c>
      <c r="B6" s="80" t="s">
        <v>302</v>
      </c>
      <c r="C6" s="80" t="s">
        <v>303</v>
      </c>
      <c r="D6" s="81" t="str">
        <f>'[3]1er crit.10m'!$K$4</f>
        <v>170</v>
      </c>
      <c r="E6" s="82" t="s">
        <v>286</v>
      </c>
      <c r="F6" s="71" t="s">
        <v>323</v>
      </c>
      <c r="G6" s="3"/>
      <c r="H6" s="3"/>
      <c r="I6" s="3"/>
      <c r="J6" s="18"/>
      <c r="K6" s="465"/>
      <c r="L6" s="466"/>
    </row>
    <row r="7" spans="1:12" ht="22.5" customHeight="1">
      <c r="A7" s="16">
        <v>3</v>
      </c>
      <c r="B7" s="85" t="s">
        <v>302</v>
      </c>
      <c r="C7" s="85" t="s">
        <v>305</v>
      </c>
      <c r="D7" s="86" t="str">
        <f>'[3]1er crit.10m'!$K$4</f>
        <v>170</v>
      </c>
      <c r="E7" s="87"/>
      <c r="F7" s="70" t="s">
        <v>323</v>
      </c>
      <c r="G7" s="5"/>
      <c r="H7" s="5"/>
      <c r="I7" s="5"/>
      <c r="J7" s="17"/>
      <c r="K7" s="463"/>
      <c r="L7" s="464"/>
    </row>
    <row r="8" spans="1:12" ht="22.5" customHeight="1">
      <c r="A8" s="16">
        <v>4</v>
      </c>
      <c r="B8" s="80" t="s">
        <v>302</v>
      </c>
      <c r="C8" s="80" t="s">
        <v>306</v>
      </c>
      <c r="D8" s="81" t="str">
        <f>'[3]1er crit.10m'!$K$4</f>
        <v>170</v>
      </c>
      <c r="E8" s="82" t="s">
        <v>245</v>
      </c>
      <c r="F8" s="71" t="s">
        <v>323</v>
      </c>
      <c r="G8" s="3"/>
      <c r="H8" s="3"/>
      <c r="I8" s="3"/>
      <c r="J8" s="18"/>
      <c r="K8" s="465"/>
      <c r="L8" s="466"/>
    </row>
    <row r="9" spans="1:12" ht="22.5" customHeight="1">
      <c r="A9" s="16">
        <v>5</v>
      </c>
      <c r="B9" s="88" t="s">
        <v>309</v>
      </c>
      <c r="C9" s="85" t="s">
        <v>310</v>
      </c>
      <c r="D9" s="86" t="str">
        <f>'[3]1er crit.10m'!$K$4</f>
        <v>170</v>
      </c>
      <c r="E9" s="87" t="s">
        <v>286</v>
      </c>
      <c r="F9" s="70" t="s">
        <v>323</v>
      </c>
      <c r="G9" s="5"/>
      <c r="H9" s="5"/>
      <c r="I9" s="5"/>
      <c r="J9" s="17"/>
      <c r="K9" s="463"/>
      <c r="L9" s="464"/>
    </row>
    <row r="10" spans="1:12" ht="22.5" customHeight="1">
      <c r="A10" s="16">
        <v>6</v>
      </c>
      <c r="B10" s="83" t="s">
        <v>289</v>
      </c>
      <c r="C10" s="80" t="s">
        <v>290</v>
      </c>
      <c r="D10" s="81" t="str">
        <f>'[6]1er crit.10m'!$K$4</f>
        <v>275</v>
      </c>
      <c r="E10" s="82" t="s">
        <v>245</v>
      </c>
      <c r="F10" s="71" t="s">
        <v>323</v>
      </c>
      <c r="G10" s="3"/>
      <c r="H10" s="3"/>
      <c r="I10" s="3"/>
      <c r="J10" s="18"/>
      <c r="K10" s="465"/>
      <c r="L10" s="466"/>
    </row>
    <row r="11" spans="1:12" ht="22.5" customHeight="1">
      <c r="A11" s="16">
        <v>7</v>
      </c>
      <c r="B11" s="88" t="s">
        <v>291</v>
      </c>
      <c r="C11" s="85" t="s">
        <v>292</v>
      </c>
      <c r="D11" s="86" t="str">
        <f>'[6]1er crit.10m'!$K$4</f>
        <v>275</v>
      </c>
      <c r="E11" s="87" t="s">
        <v>252</v>
      </c>
      <c r="F11" s="70" t="s">
        <v>323</v>
      </c>
      <c r="G11" s="5"/>
      <c r="H11" s="5"/>
      <c r="I11" s="5"/>
      <c r="J11" s="17"/>
      <c r="K11" s="463"/>
      <c r="L11" s="464"/>
    </row>
    <row r="12" spans="1:12" ht="22.5" customHeight="1">
      <c r="A12" s="16">
        <v>8</v>
      </c>
      <c r="B12" s="83" t="s">
        <v>271</v>
      </c>
      <c r="C12" s="80" t="s">
        <v>272</v>
      </c>
      <c r="D12" s="81" t="str">
        <f>'[7]1er crit.10m'!$K$4</f>
        <v>276</v>
      </c>
      <c r="E12" s="82" t="s">
        <v>273</v>
      </c>
      <c r="F12" s="71" t="s">
        <v>323</v>
      </c>
      <c r="G12" s="3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5"/>
      <c r="E13" s="5"/>
      <c r="F13" s="5"/>
      <c r="G13" s="5"/>
      <c r="H13" s="5"/>
      <c r="I13" s="5"/>
      <c r="J13" s="17"/>
      <c r="K13" s="463"/>
      <c r="L13" s="464"/>
    </row>
    <row r="14" spans="1:12" ht="22.5" customHeight="1">
      <c r="A14" s="16">
        <v>10</v>
      </c>
      <c r="B14" s="3"/>
      <c r="C14" s="3"/>
      <c r="D14" s="3"/>
      <c r="E14" s="3"/>
      <c r="F14" s="3"/>
      <c r="G14" s="3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5"/>
      <c r="E15" s="5"/>
      <c r="F15" s="5"/>
      <c r="G15" s="5"/>
      <c r="H15" s="5"/>
      <c r="I15" s="5"/>
      <c r="J15" s="17"/>
      <c r="K15" s="463"/>
      <c r="L15" s="464"/>
    </row>
    <row r="16" spans="1:12" ht="22.5" customHeight="1">
      <c r="A16" s="16">
        <v>12</v>
      </c>
      <c r="B16" s="3"/>
      <c r="C16" s="3"/>
      <c r="D16" s="3"/>
      <c r="E16" s="3"/>
      <c r="F16" s="3"/>
      <c r="G16" s="3"/>
      <c r="H16" s="3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5"/>
      <c r="E17" s="5"/>
      <c r="F17" s="5"/>
      <c r="G17" s="5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63"/>
      <c r="L21" s="464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65"/>
      <c r="L22" s="466"/>
    </row>
    <row r="23" spans="1:12" ht="22.5" customHeight="1">
      <c r="A23" s="16">
        <v>19</v>
      </c>
      <c r="B23" s="5"/>
      <c r="C23" s="5"/>
      <c r="D23" s="5"/>
      <c r="E23" s="5"/>
      <c r="F23" s="5"/>
      <c r="G23" s="5"/>
      <c r="H23" s="5"/>
      <c r="I23" s="5"/>
      <c r="J23" s="17"/>
      <c r="K23" s="463"/>
      <c r="L23" s="464"/>
    </row>
    <row r="24" spans="1:12" ht="22.5" customHeight="1">
      <c r="A24" s="16">
        <v>20</v>
      </c>
      <c r="B24" s="3"/>
      <c r="C24" s="3"/>
      <c r="D24" s="3"/>
      <c r="E24" s="3"/>
      <c r="F24" s="3"/>
      <c r="G24" s="3"/>
      <c r="H24" s="3"/>
      <c r="I24" s="3"/>
      <c r="J24" s="3"/>
      <c r="K24" s="467"/>
      <c r="L24" s="467"/>
    </row>
  </sheetData>
  <sheetProtection/>
  <mergeCells count="29"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I4:J4"/>
    <mergeCell ref="K4:L4"/>
    <mergeCell ref="K5:L5"/>
    <mergeCell ref="K6:L6"/>
    <mergeCell ref="K7:L7"/>
    <mergeCell ref="K8:L8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4" sqref="B24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39"/>
      <c r="B1" s="440"/>
      <c r="C1" s="443" t="s">
        <v>14</v>
      </c>
      <c r="D1" s="444"/>
      <c r="E1" s="444"/>
      <c r="F1" s="444"/>
      <c r="G1" s="444"/>
      <c r="H1" s="444"/>
      <c r="I1" s="444"/>
      <c r="J1" s="444"/>
      <c r="K1" s="444"/>
      <c r="L1" s="445"/>
    </row>
    <row r="2" spans="1:12" ht="37.5" customHeight="1">
      <c r="A2" s="441"/>
      <c r="B2" s="442"/>
      <c r="C2" s="457" t="s">
        <v>324</v>
      </c>
      <c r="D2" s="457"/>
      <c r="E2" s="457"/>
      <c r="F2" s="69" t="s">
        <v>231</v>
      </c>
      <c r="G2" s="69" t="s">
        <v>121</v>
      </c>
      <c r="H2" s="69" t="s">
        <v>232</v>
      </c>
      <c r="I2" s="457" t="s">
        <v>234</v>
      </c>
      <c r="J2" s="457"/>
      <c r="K2" s="457"/>
      <c r="L2" s="457"/>
    </row>
    <row r="3" spans="1:12" ht="15.75">
      <c r="A3" s="456" t="s">
        <v>27</v>
      </c>
      <c r="B3" s="456"/>
      <c r="C3" s="6" t="s">
        <v>229</v>
      </c>
      <c r="D3" s="460" t="s">
        <v>7</v>
      </c>
      <c r="E3" s="461"/>
      <c r="F3" s="6">
        <v>7</v>
      </c>
      <c r="G3" s="6" t="s">
        <v>233</v>
      </c>
      <c r="H3" s="6">
        <v>2017</v>
      </c>
      <c r="I3" s="460" t="s">
        <v>318</v>
      </c>
      <c r="J3" s="462"/>
      <c r="K3" s="462"/>
      <c r="L3" s="461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48" t="s">
        <v>11</v>
      </c>
      <c r="J4" s="449"/>
      <c r="K4" s="458" t="s">
        <v>12</v>
      </c>
      <c r="L4" s="459"/>
    </row>
    <row r="5" spans="1:12" ht="22.5" customHeight="1">
      <c r="A5" s="16">
        <v>1</v>
      </c>
      <c r="B5" s="73" t="s">
        <v>264</v>
      </c>
      <c r="C5" s="74" t="s">
        <v>265</v>
      </c>
      <c r="D5" s="75" t="str">
        <f>'[8]1er crit.10m'!$K$4</f>
        <v>002</v>
      </c>
      <c r="E5" s="76" t="s">
        <v>266</v>
      </c>
      <c r="F5" s="44"/>
      <c r="G5" s="39"/>
      <c r="H5" s="5"/>
      <c r="I5" s="5"/>
      <c r="J5" s="17"/>
      <c r="K5" s="463"/>
      <c r="L5" s="464"/>
    </row>
    <row r="6" spans="1:12" ht="22.5" customHeight="1">
      <c r="A6" s="16">
        <v>2</v>
      </c>
      <c r="B6" s="65" t="s">
        <v>319</v>
      </c>
      <c r="C6" s="55" t="s">
        <v>248</v>
      </c>
      <c r="D6" s="66"/>
      <c r="E6" s="55" t="s">
        <v>245</v>
      </c>
      <c r="F6" s="45"/>
      <c r="G6" s="40"/>
      <c r="H6" s="3"/>
      <c r="I6" s="3"/>
      <c r="J6" s="18"/>
      <c r="K6" s="465"/>
      <c r="L6" s="466"/>
    </row>
    <row r="7" spans="1:12" ht="22.5" customHeight="1">
      <c r="A7" s="16">
        <v>3</v>
      </c>
      <c r="B7" s="73" t="s">
        <v>287</v>
      </c>
      <c r="C7" s="74" t="s">
        <v>288</v>
      </c>
      <c r="D7" s="75" t="str">
        <f>'[6]1er crit.10m'!$K$4</f>
        <v>275</v>
      </c>
      <c r="E7" s="76" t="s">
        <v>252</v>
      </c>
      <c r="F7" s="44"/>
      <c r="G7" s="39"/>
      <c r="H7" s="5"/>
      <c r="I7" s="5"/>
      <c r="J7" s="17"/>
      <c r="K7" s="463"/>
      <c r="L7" s="464"/>
    </row>
    <row r="8" spans="1:12" ht="22.5" customHeight="1">
      <c r="A8" s="16">
        <v>4</v>
      </c>
      <c r="B8" s="59" t="s">
        <v>293</v>
      </c>
      <c r="C8" s="59" t="s">
        <v>294</v>
      </c>
      <c r="D8" s="60" t="str">
        <f>'[6]1er crit.10m'!$K$4</f>
        <v>275</v>
      </c>
      <c r="E8" s="61" t="s">
        <v>273</v>
      </c>
      <c r="F8" s="45"/>
      <c r="G8" s="40"/>
      <c r="H8" s="3"/>
      <c r="I8" s="3"/>
      <c r="J8" s="18"/>
      <c r="K8" s="465"/>
      <c r="L8" s="466"/>
    </row>
    <row r="9" spans="1:12" ht="22.5" customHeight="1">
      <c r="A9" s="16">
        <v>5</v>
      </c>
      <c r="B9" s="73" t="s">
        <v>293</v>
      </c>
      <c r="C9" s="74" t="s">
        <v>295</v>
      </c>
      <c r="D9" s="75" t="str">
        <f>'[6]1er crit.10m'!$K$4</f>
        <v>275</v>
      </c>
      <c r="E9" s="76" t="s">
        <v>273</v>
      </c>
      <c r="F9" s="44"/>
      <c r="G9" s="39"/>
      <c r="H9" s="5"/>
      <c r="I9" s="5"/>
      <c r="J9" s="17"/>
      <c r="K9" s="463"/>
      <c r="L9" s="464"/>
    </row>
    <row r="10" spans="1:12" ht="22.5" customHeight="1">
      <c r="A10" s="16">
        <v>6</v>
      </c>
      <c r="B10" s="3"/>
      <c r="C10" s="3"/>
      <c r="D10" s="38"/>
      <c r="E10" s="3"/>
      <c r="F10" s="45"/>
      <c r="G10" s="40"/>
      <c r="H10" s="3"/>
      <c r="I10" s="3"/>
      <c r="J10" s="18"/>
      <c r="K10" s="465"/>
      <c r="L10" s="466"/>
    </row>
    <row r="11" spans="1:12" ht="22.5" customHeight="1">
      <c r="A11" s="16">
        <v>7</v>
      </c>
      <c r="B11" s="5"/>
      <c r="C11" s="5"/>
      <c r="D11" s="42"/>
      <c r="E11" s="5"/>
      <c r="F11" s="44"/>
      <c r="G11" s="39"/>
      <c r="H11" s="5"/>
      <c r="I11" s="5"/>
      <c r="J11" s="17"/>
      <c r="K11" s="463"/>
      <c r="L11" s="464"/>
    </row>
    <row r="12" spans="1:12" ht="22.5" customHeight="1">
      <c r="A12" s="16">
        <v>8</v>
      </c>
      <c r="B12" s="3"/>
      <c r="C12" s="3"/>
      <c r="D12" s="38"/>
      <c r="E12" s="3"/>
      <c r="F12" s="45"/>
      <c r="G12" s="40"/>
      <c r="H12" s="3"/>
      <c r="I12" s="3"/>
      <c r="J12" s="18"/>
      <c r="K12" s="465"/>
      <c r="L12" s="466"/>
    </row>
    <row r="13" spans="1:12" ht="22.5" customHeight="1">
      <c r="A13" s="16">
        <v>9</v>
      </c>
      <c r="B13" s="5"/>
      <c r="C13" s="5"/>
      <c r="D13" s="42"/>
      <c r="E13" s="5"/>
      <c r="F13" s="44"/>
      <c r="G13" s="39"/>
      <c r="H13" s="5"/>
      <c r="I13" s="5"/>
      <c r="J13" s="17"/>
      <c r="K13" s="463"/>
      <c r="L13" s="464"/>
    </row>
    <row r="14" spans="1:12" ht="22.5" customHeight="1">
      <c r="A14" s="16">
        <v>10</v>
      </c>
      <c r="B14" s="3"/>
      <c r="C14" s="3"/>
      <c r="D14" s="38"/>
      <c r="E14" s="3"/>
      <c r="F14" s="45"/>
      <c r="G14" s="40"/>
      <c r="H14" s="3"/>
      <c r="I14" s="3"/>
      <c r="J14" s="18"/>
      <c r="K14" s="465"/>
      <c r="L14" s="466"/>
    </row>
    <row r="15" spans="1:12" ht="22.5" customHeight="1">
      <c r="A15" s="16">
        <v>11</v>
      </c>
      <c r="B15" s="5"/>
      <c r="C15" s="5"/>
      <c r="D15" s="42"/>
      <c r="E15" s="5"/>
      <c r="F15" s="44"/>
      <c r="G15" s="39"/>
      <c r="H15" s="5"/>
      <c r="I15" s="5"/>
      <c r="J15" s="17"/>
      <c r="K15" s="463"/>
      <c r="L15" s="464"/>
    </row>
    <row r="16" spans="1:12" ht="22.5" customHeight="1">
      <c r="A16" s="16">
        <v>12</v>
      </c>
      <c r="B16" s="12"/>
      <c r="C16" s="12"/>
      <c r="D16" s="38"/>
      <c r="E16" s="12"/>
      <c r="F16" s="46"/>
      <c r="G16" s="40"/>
      <c r="H16" s="3"/>
      <c r="I16" s="3"/>
      <c r="J16" s="18"/>
      <c r="K16" s="465"/>
      <c r="L16" s="466"/>
    </row>
    <row r="17" spans="1:12" ht="22.5" customHeight="1">
      <c r="A17" s="16">
        <v>13</v>
      </c>
      <c r="B17" s="5"/>
      <c r="C17" s="5"/>
      <c r="D17" s="42"/>
      <c r="E17" s="5"/>
      <c r="F17" s="44"/>
      <c r="G17" s="39"/>
      <c r="H17" s="5"/>
      <c r="I17" s="5"/>
      <c r="J17" s="17"/>
      <c r="K17" s="463"/>
      <c r="L17" s="464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65"/>
      <c r="L18" s="466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63"/>
      <c r="L19" s="464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65"/>
      <c r="L20" s="466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63"/>
      <c r="L21" s="464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65"/>
      <c r="L22" s="466"/>
    </row>
    <row r="23" spans="1:12" ht="22.5" customHeight="1">
      <c r="A23" s="16">
        <v>19</v>
      </c>
      <c r="B23" s="5"/>
      <c r="C23" s="5"/>
      <c r="D23" s="5"/>
      <c r="E23" s="5"/>
      <c r="F23" s="5"/>
      <c r="G23" s="5"/>
      <c r="H23" s="5"/>
      <c r="I23" s="5"/>
      <c r="J23" s="17"/>
      <c r="K23" s="463"/>
      <c r="L23" s="464"/>
    </row>
    <row r="24" spans="1:12" ht="22.5" customHeight="1">
      <c r="A24" s="16">
        <v>20</v>
      </c>
      <c r="B24" s="65" t="s">
        <v>320</v>
      </c>
      <c r="C24" s="55" t="s">
        <v>321</v>
      </c>
      <c r="D24" s="66"/>
      <c r="E24" s="55" t="s">
        <v>245</v>
      </c>
      <c r="F24" s="3"/>
      <c r="G24" s="3"/>
      <c r="H24" s="3"/>
      <c r="I24" s="3"/>
      <c r="J24" s="3"/>
      <c r="K24" s="467"/>
      <c r="L24" s="467"/>
    </row>
  </sheetData>
  <sheetProtection/>
  <mergeCells count="29"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I4:J4"/>
    <mergeCell ref="K4:L4"/>
    <mergeCell ref="K5:L5"/>
    <mergeCell ref="K6:L6"/>
    <mergeCell ref="K7:L7"/>
    <mergeCell ref="K8:L8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 E7:E9">
      <formula1>"CG,Je,Da,Pro,Hon,Exc"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2023-10-29T06:12:37Z</cp:lastPrinted>
  <dcterms:created xsi:type="dcterms:W3CDTF">2016-11-08T10:29:15Z</dcterms:created>
  <dcterms:modified xsi:type="dcterms:W3CDTF">2023-10-30T11:16:57Z</dcterms:modified>
  <cp:category/>
  <cp:version/>
  <cp:contentType/>
  <cp:contentStatus/>
</cp:coreProperties>
</file>