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0.xml" ContentType="application/vnd.openxmlformats-officedocument.drawing+xml"/>
  <Override PartName="/xl/worksheets/sheet16.xml" ContentType="application/vnd.openxmlformats-officedocument.spreadsheetml.worksheet+xml"/>
  <Override PartName="/xl/drawings/drawing11.xml" ContentType="application/vnd.openxmlformats-officedocument.drawing+xml"/>
  <Override PartName="/xl/worksheets/sheet17.xml" ContentType="application/vnd.openxmlformats-officedocument.spreadsheetml.worksheet+xml"/>
  <Override PartName="/xl/drawings/drawing12.xml" ContentType="application/vnd.openxmlformats-officedocument.drawing+xml"/>
  <Override PartName="/xl/worksheets/sheet18.xml" ContentType="application/vnd.openxmlformats-officedocument.spreadsheetml.worksheet+xml"/>
  <Override PartName="/xl/drawings/drawing13.xml" ContentType="application/vnd.openxmlformats-officedocument.drawing+xml"/>
  <Override PartName="/xl/worksheets/sheet19.xml" ContentType="application/vnd.openxmlformats-officedocument.spreadsheetml.worksheet+xml"/>
  <Override PartName="/xl/drawings/drawing14.xml" ContentType="application/vnd.openxmlformats-officedocument.drawing+xml"/>
  <Override PartName="/xl/worksheets/sheet20.xml" ContentType="application/vnd.openxmlformats-officedocument.spreadsheetml.worksheet+xml"/>
  <Override PartName="/xl/drawings/drawing15.xml" ContentType="application/vnd.openxmlformats-officedocument.drawing+xml"/>
  <Override PartName="/xl/worksheets/sheet21.xml" ContentType="application/vnd.openxmlformats-officedocument.spreadsheetml.worksheet+xml"/>
  <Override PartName="/xl/drawings/drawing16.xml" ContentType="application/vnd.openxmlformats-officedocument.drawing+xml"/>
  <Override PartName="/xl/worksheets/sheet22.xml" ContentType="application/vnd.openxmlformats-officedocument.spreadsheetml.worksheet+xml"/>
  <Override PartName="/xl/drawings/drawing17.xml" ContentType="application/vnd.openxmlformats-officedocument.drawing+xml"/>
  <Override PartName="/xl/worksheets/sheet23.xml" ContentType="application/vnd.openxmlformats-officedocument.spreadsheetml.worksheet+xml"/>
  <Override PartName="/xl/drawings/drawing18.xml" ContentType="application/vnd.openxmlformats-officedocument.drawing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tabRatio="821" firstSheet="2" activeTab="2"/>
  </bookViews>
  <sheets>
    <sheet name="TIREUR 10 M" sheetId="1" r:id="rId1"/>
    <sheet name="PLAN DE TIR" sheetId="2" r:id="rId2"/>
    <sheet name="SERIE 1" sheetId="3" r:id="rId3"/>
    <sheet name="SERIE 2" sheetId="4" r:id="rId4"/>
    <sheet name="SERIE 3" sheetId="5" r:id="rId5"/>
    <sheet name="SERIE 4" sheetId="6" r:id="rId6"/>
    <sheet name="SERIE 5" sheetId="7" r:id="rId7"/>
    <sheet name="SERIE 6" sheetId="8" r:id="rId8"/>
    <sheet name="SERIE 7" sheetId="9" r:id="rId9"/>
    <sheet name="SERIE 8" sheetId="10" r:id="rId10"/>
    <sheet name="Feuil8" sheetId="11" state="hidden" r:id="rId11"/>
    <sheet name="PLAN TIR" sheetId="12" state="hidden" r:id="rId12"/>
    <sheet name="CLASSEMENT EQUIPE" sheetId="13" state="hidden" r:id="rId13"/>
    <sheet name="Feuil2" sheetId="14" state="hidden" r:id="rId14"/>
    <sheet name="PS SERIE 1" sheetId="15" r:id="rId15"/>
    <sheet name="PS SERIE 2" sheetId="16" r:id="rId16"/>
    <sheet name="PS SERIE 3" sheetId="17" r:id="rId17"/>
    <sheet name="PS SERIE 4" sheetId="18" r:id="rId18"/>
    <sheet name="PS SERIE 5" sheetId="19" r:id="rId19"/>
    <sheet name="PS SERIE 6" sheetId="20" r:id="rId20"/>
    <sheet name="PS SERIE 7" sheetId="21" r:id="rId21"/>
    <sheet name="PS SERIE 8" sheetId="22" r:id="rId22"/>
    <sheet name="ENGAGEMENT EQUIPES" sheetId="23" r:id="rId23"/>
    <sheet name="LISTE CLUBS" sheetId="24" r:id="rId24"/>
    <sheet name="CLASSEMENT EQUIPES" sheetId="25" r:id="rId25"/>
  </sheets>
  <externalReferences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/>
  <calcPr fullCalcOnLoad="1"/>
</workbook>
</file>

<file path=xl/sharedStrings.xml><?xml version="1.0" encoding="utf-8"?>
<sst xmlns="http://schemas.openxmlformats.org/spreadsheetml/2006/main" count="3512" uniqueCount="660">
  <si>
    <t>NOMS</t>
  </si>
  <si>
    <t>PRENOMS</t>
  </si>
  <si>
    <t>CLUB</t>
  </si>
  <si>
    <t>CAT.</t>
  </si>
  <si>
    <t>C 30</t>
  </si>
  <si>
    <t>P 30</t>
  </si>
  <si>
    <t>P 40</t>
  </si>
  <si>
    <t>SAMEDI</t>
  </si>
  <si>
    <t>C 40</t>
  </si>
  <si>
    <t>N° 1er carton</t>
  </si>
  <si>
    <t>dernier carton</t>
  </si>
  <si>
    <t>SCORE</t>
  </si>
  <si>
    <t>SIGNATURE</t>
  </si>
  <si>
    <t>MAREAU</t>
  </si>
  <si>
    <t>COMITE DEPARTEMENTAL DE TIR DU LOIRET</t>
  </si>
  <si>
    <t>ECOLE DE TIR</t>
  </si>
  <si>
    <t>PLAN DE TIR</t>
  </si>
  <si>
    <t>CLUBS</t>
  </si>
  <si>
    <t>10 H 20</t>
  </si>
  <si>
    <t>SERIE 1</t>
  </si>
  <si>
    <t>8 H 50</t>
  </si>
  <si>
    <t>SERIE 3</t>
  </si>
  <si>
    <t>13 H 35</t>
  </si>
  <si>
    <t>15 H 05</t>
  </si>
  <si>
    <t>SERIE 5</t>
  </si>
  <si>
    <t>16 H 35</t>
  </si>
  <si>
    <t>SERIE 6</t>
  </si>
  <si>
    <t>DIMANCHE</t>
  </si>
  <si>
    <t>9 H 35</t>
  </si>
  <si>
    <t>U. S. O.</t>
  </si>
  <si>
    <t>S. M. O. C.</t>
  </si>
  <si>
    <t>TIGY</t>
  </si>
  <si>
    <t>LA MAGDUNOISE</t>
  </si>
  <si>
    <t>SARAN</t>
  </si>
  <si>
    <t>BG</t>
  </si>
  <si>
    <t>PG</t>
  </si>
  <si>
    <t>BAPTISTE</t>
  </si>
  <si>
    <t>MG</t>
  </si>
  <si>
    <t>BF</t>
  </si>
  <si>
    <t>ARTHUR</t>
  </si>
  <si>
    <t>LEO</t>
  </si>
  <si>
    <t>MF</t>
  </si>
  <si>
    <t>REISACHER</t>
  </si>
  <si>
    <t>LADOUE</t>
  </si>
  <si>
    <t>LUCAS</t>
  </si>
  <si>
    <t>LANGLOIS</t>
  </si>
  <si>
    <t>NATHAN</t>
  </si>
  <si>
    <t>ELAMBERT</t>
  </si>
  <si>
    <t>DOLL</t>
  </si>
  <si>
    <t>LOUDWICK</t>
  </si>
  <si>
    <t>MEDERICK</t>
  </si>
  <si>
    <t>PRETEUX</t>
  </si>
  <si>
    <t>IGREJA</t>
  </si>
  <si>
    <t>HARDY</t>
  </si>
  <si>
    <t>COREY</t>
  </si>
  <si>
    <t>GAUVIN</t>
  </si>
  <si>
    <t>CLARA</t>
  </si>
  <si>
    <t>PF</t>
  </si>
  <si>
    <t>FRANCO</t>
  </si>
  <si>
    <t>ROMAIN</t>
  </si>
  <si>
    <t>GRIVEAU</t>
  </si>
  <si>
    <t>QUENTIN</t>
  </si>
  <si>
    <t>ARNOULT VAUCHEL</t>
  </si>
  <si>
    <t>BRAULT</t>
  </si>
  <si>
    <t>AUGUET</t>
  </si>
  <si>
    <t>VICKY</t>
  </si>
  <si>
    <t>SERRANO</t>
  </si>
  <si>
    <t>CLAIRE</t>
  </si>
  <si>
    <t>BAITECHE MONTIGNY</t>
  </si>
  <si>
    <t>COME</t>
  </si>
  <si>
    <t>PORTAL</t>
  </si>
  <si>
    <t>JADE</t>
  </si>
  <si>
    <t>BECQUET BRETZNER</t>
  </si>
  <si>
    <t>KYRIAN</t>
  </si>
  <si>
    <t>RAACHE</t>
  </si>
  <si>
    <t>ADAM</t>
  </si>
  <si>
    <t>VACHER</t>
  </si>
  <si>
    <t>GUENAEL</t>
  </si>
  <si>
    <t>BERRICHONNE</t>
  </si>
  <si>
    <t>MARA</t>
  </si>
  <si>
    <t>ANTHONY</t>
  </si>
  <si>
    <t>CHAPEAU SELLIER</t>
  </si>
  <si>
    <t xml:space="preserve">SAMEDI  </t>
  </si>
  <si>
    <t>CHAZEIRAT</t>
  </si>
  <si>
    <t>FERREIRA</t>
  </si>
  <si>
    <t>TITOUAN</t>
  </si>
  <si>
    <t>VOISE</t>
  </si>
  <si>
    <t>BARTOLETTI</t>
  </si>
  <si>
    <t>LEON</t>
  </si>
  <si>
    <t>GAILLARD</t>
  </si>
  <si>
    <t>VALENTIN</t>
  </si>
  <si>
    <t>VIOLET</t>
  </si>
  <si>
    <t>ELIZA</t>
  </si>
  <si>
    <t>GALVEZ</t>
  </si>
  <si>
    <t>CORENTIN</t>
  </si>
  <si>
    <t>PALHARES DA SILVA</t>
  </si>
  <si>
    <t>GABRIEL</t>
  </si>
  <si>
    <t>HURTADO</t>
  </si>
  <si>
    <t>NOAH</t>
  </si>
  <si>
    <t>LORIENT</t>
  </si>
  <si>
    <t>TANGUY</t>
  </si>
  <si>
    <t>VOGT</t>
  </si>
  <si>
    <t>MATTHIAS</t>
  </si>
  <si>
    <t>MALASSENET</t>
  </si>
  <si>
    <t>ALESSANDRO</t>
  </si>
  <si>
    <t>GILLOUX MATHYS</t>
  </si>
  <si>
    <t>GUEREMY</t>
  </si>
  <si>
    <t>MATISSE</t>
  </si>
  <si>
    <t>LE LIGNE</t>
  </si>
  <si>
    <t>LIAM</t>
  </si>
  <si>
    <t>HEMOND</t>
  </si>
  <si>
    <t>ALEXIS</t>
  </si>
  <si>
    <t>DESOEUVRE</t>
  </si>
  <si>
    <t>JULES</t>
  </si>
  <si>
    <t>SANA PROC</t>
  </si>
  <si>
    <t>EVA</t>
  </si>
  <si>
    <t>PIERRE ALEXANDRE</t>
  </si>
  <si>
    <t>QUENNESSON</t>
  </si>
  <si>
    <t>NEIL</t>
  </si>
  <si>
    <t>LENAIN</t>
  </si>
  <si>
    <t>CRITERIUM</t>
  </si>
  <si>
    <t>N° DERNIER CARTON</t>
  </si>
  <si>
    <t>N° 1er          CARTON</t>
  </si>
  <si>
    <t>MARS</t>
  </si>
  <si>
    <t>3 ème</t>
  </si>
  <si>
    <t xml:space="preserve">CRITERIUM </t>
  </si>
  <si>
    <t>4 &amp; 5</t>
  </si>
  <si>
    <t>SERIE</t>
  </si>
  <si>
    <t>3</t>
  </si>
  <si>
    <t>4</t>
  </si>
  <si>
    <t>5</t>
  </si>
  <si>
    <t>6</t>
  </si>
  <si>
    <t>SDV</t>
  </si>
  <si>
    <t>MEUNG</t>
  </si>
  <si>
    <t>LAILLY</t>
  </si>
  <si>
    <t>LA CHAPELLE</t>
  </si>
  <si>
    <t>TOTAL</t>
  </si>
  <si>
    <t>TOTAL DES SERIES CARABINE ET PISTOLET</t>
  </si>
  <si>
    <t>MEENS</t>
  </si>
  <si>
    <t>ANTON</t>
  </si>
  <si>
    <t>J 3 AMILLY</t>
  </si>
  <si>
    <t>PICARD</t>
  </si>
  <si>
    <t>AUGUSTIN</t>
  </si>
  <si>
    <t>BOFFIN</t>
  </si>
  <si>
    <t>JAROD</t>
  </si>
  <si>
    <t>SEYS</t>
  </si>
  <si>
    <t>PIERRE</t>
  </si>
  <si>
    <t>BERGEVIN</t>
  </si>
  <si>
    <t>TOM</t>
  </si>
  <si>
    <t>JOUANNIN</t>
  </si>
  <si>
    <t>AVENIR LAILLY EN VAL</t>
  </si>
  <si>
    <t>C. J. F.</t>
  </si>
  <si>
    <t>ENTENTE CHAPELLOISE</t>
  </si>
  <si>
    <t>LA FERTE TIR</t>
  </si>
  <si>
    <t>MAREAU TIR</t>
  </si>
  <si>
    <t>U. S. M. TIR ST DENIS EN VAL</t>
  </si>
  <si>
    <t>U. S. O. TIR</t>
  </si>
  <si>
    <t>U. S. M. SARAN</t>
  </si>
  <si>
    <t>LA FRATERNELLE TIGY</t>
  </si>
  <si>
    <t>ALVES</t>
  </si>
  <si>
    <t>SIMON</t>
  </si>
  <si>
    <t>BASSAITEGUY MASSON</t>
  </si>
  <si>
    <t>LOU</t>
  </si>
  <si>
    <t>U.S.O.</t>
  </si>
  <si>
    <t>HERMANCE</t>
  </si>
  <si>
    <t>GRESLIER</t>
  </si>
  <si>
    <t>LOUIS</t>
  </si>
  <si>
    <t>KADDURI</t>
  </si>
  <si>
    <t>NAEL</t>
  </si>
  <si>
    <t>FARCY</t>
  </si>
  <si>
    <t>AUGUSTE</t>
  </si>
  <si>
    <t>LEVEL</t>
  </si>
  <si>
    <t>FLORIAN</t>
  </si>
  <si>
    <t>FEYDRI</t>
  </si>
  <si>
    <t>AMAURY</t>
  </si>
  <si>
    <t>S.M.O.C.</t>
  </si>
  <si>
    <t>GUIGNARD</t>
  </si>
  <si>
    <t>BOUCHER GUICHEN</t>
  </si>
  <si>
    <t>EWEN</t>
  </si>
  <si>
    <t>BOUSSARD</t>
  </si>
  <si>
    <t>HUGO</t>
  </si>
  <si>
    <t>BRAILLON</t>
  </si>
  <si>
    <t>MAXIME</t>
  </si>
  <si>
    <t>FERRIER</t>
  </si>
  <si>
    <t>HOUDU</t>
  </si>
  <si>
    <t>JEREMY</t>
  </si>
  <si>
    <t>TOURNELLE</t>
  </si>
  <si>
    <t>MAYA</t>
  </si>
  <si>
    <t>EVANN</t>
  </si>
  <si>
    <t>PRADET</t>
  </si>
  <si>
    <t>ANAIS</t>
  </si>
  <si>
    <t>LA FERTE</t>
  </si>
  <si>
    <t>BERRIER</t>
  </si>
  <si>
    <t>THEO</t>
  </si>
  <si>
    <t>WATTEZ</t>
  </si>
  <si>
    <t>ALVIN</t>
  </si>
  <si>
    <t>VAN ACKER</t>
  </si>
  <si>
    <t>ANNA</t>
  </si>
  <si>
    <t>PARIS</t>
  </si>
  <si>
    <t>AXEL</t>
  </si>
  <si>
    <t>LAVAUD</t>
  </si>
  <si>
    <t>CLERMONT</t>
  </si>
  <si>
    <t>KYLIAN</t>
  </si>
  <si>
    <t>TOBART</t>
  </si>
  <si>
    <t>AUDOUSSET</t>
  </si>
  <si>
    <t>MAEL</t>
  </si>
  <si>
    <t>LEANDRO</t>
  </si>
  <si>
    <t>CASSANDRA</t>
  </si>
  <si>
    <t>COMMUNEAU</t>
  </si>
  <si>
    <t>NICOLAS</t>
  </si>
  <si>
    <t>MICHAULT</t>
  </si>
  <si>
    <t>LAURINE</t>
  </si>
  <si>
    <t>BROSSIER</t>
  </si>
  <si>
    <t>CAMPAGNE</t>
  </si>
  <si>
    <t>RUDY</t>
  </si>
  <si>
    <t>C.J.F.</t>
  </si>
  <si>
    <t>THOMAS</t>
  </si>
  <si>
    <t>ARNAUD</t>
  </si>
  <si>
    <t>JOUSSET</t>
  </si>
  <si>
    <t>SAMANTHA</t>
  </si>
  <si>
    <t>MARCILLY</t>
  </si>
  <si>
    <t>CLEOPHAS</t>
  </si>
  <si>
    <t>BORNE</t>
  </si>
  <si>
    <t>TEO</t>
  </si>
  <si>
    <t>PAUTRAT</t>
  </si>
  <si>
    <t>BASTIAN</t>
  </si>
  <si>
    <t>VENDREDI</t>
  </si>
  <si>
    <t>N° CLUB</t>
  </si>
  <si>
    <t>C 60</t>
  </si>
  <si>
    <t>P 60</t>
  </si>
  <si>
    <t>16 H 00</t>
  </si>
  <si>
    <t>18 H 00</t>
  </si>
  <si>
    <t>10 M</t>
  </si>
  <si>
    <t>CRITERIUM 10 M</t>
  </si>
  <si>
    <t>Feuille d'inscription au match</t>
  </si>
  <si>
    <t>003</t>
  </si>
  <si>
    <t>CAT</t>
  </si>
  <si>
    <t xml:space="preserve">DISCIPLINE de TIR </t>
  </si>
  <si>
    <t>N° DE LICENCE</t>
  </si>
  <si>
    <t>vendredi</t>
  </si>
  <si>
    <t>samedi</t>
  </si>
  <si>
    <t>dimanche</t>
  </si>
  <si>
    <t>Observation</t>
  </si>
  <si>
    <t>16h00</t>
  </si>
  <si>
    <t>18h00</t>
  </si>
  <si>
    <t>8h45</t>
  </si>
  <si>
    <t>10h45</t>
  </si>
  <si>
    <t>14h00</t>
  </si>
  <si>
    <t>COSPEREC</t>
  </si>
  <si>
    <t>DEGOURNAY</t>
  </si>
  <si>
    <t>EDINE</t>
  </si>
  <si>
    <t>POUDROUX</t>
  </si>
  <si>
    <t>Franck</t>
  </si>
  <si>
    <t>Exc</t>
  </si>
  <si>
    <t>carabine</t>
  </si>
  <si>
    <t>Da</t>
  </si>
  <si>
    <t>pistolet</t>
  </si>
  <si>
    <t>Sylvie</t>
  </si>
  <si>
    <t>Pro</t>
  </si>
  <si>
    <t>GALLIER</t>
  </si>
  <si>
    <t>Sandrine</t>
  </si>
  <si>
    <t>NSILOULOU</t>
  </si>
  <si>
    <t>Albert</t>
  </si>
  <si>
    <t>Hon</t>
  </si>
  <si>
    <t>BOUGUIER</t>
  </si>
  <si>
    <t>Jean-Pierre</t>
  </si>
  <si>
    <t>LEOMENT</t>
  </si>
  <si>
    <t>Laurence</t>
  </si>
  <si>
    <t>ESTIER</t>
  </si>
  <si>
    <t>Hélèhe</t>
  </si>
  <si>
    <t>Léo</t>
  </si>
  <si>
    <t>WAGON</t>
  </si>
  <si>
    <t>Léa</t>
  </si>
  <si>
    <t>Céline</t>
  </si>
  <si>
    <t>Thierry</t>
  </si>
  <si>
    <t>Denis</t>
  </si>
  <si>
    <t>LE GUEN</t>
  </si>
  <si>
    <t>Tessa</t>
  </si>
  <si>
    <t>Eric</t>
  </si>
  <si>
    <t>Marjorie</t>
  </si>
  <si>
    <t>SORGNIARD</t>
  </si>
  <si>
    <t>Christopher</t>
  </si>
  <si>
    <t>Gérard</t>
  </si>
  <si>
    <t>8 H 45</t>
  </si>
  <si>
    <t>10 H 45</t>
  </si>
  <si>
    <t>14 H 00</t>
  </si>
  <si>
    <t>SERIE 7</t>
  </si>
  <si>
    <t>SERIE 8</t>
  </si>
  <si>
    <t>CARABINE / PISTOLET</t>
  </si>
  <si>
    <t>DISC.</t>
  </si>
  <si>
    <t>RESULTATS</t>
  </si>
  <si>
    <t>TORNETTO</t>
  </si>
  <si>
    <t>William</t>
  </si>
  <si>
    <t>Carabine</t>
  </si>
  <si>
    <t>Médérick</t>
  </si>
  <si>
    <t>Pistolet</t>
  </si>
  <si>
    <t>NODOT</t>
  </si>
  <si>
    <t>Daniel</t>
  </si>
  <si>
    <t>FARCINADE</t>
  </si>
  <si>
    <t>Philippe</t>
  </si>
  <si>
    <t>TOUZEAU</t>
  </si>
  <si>
    <t>RODRIGUEZ</t>
  </si>
  <si>
    <t>Guadalupe</t>
  </si>
  <si>
    <t>067</t>
  </si>
  <si>
    <t>GASTINEAU</t>
  </si>
  <si>
    <t>ROBIN</t>
  </si>
  <si>
    <t>U.S.M. ST DENIS EN VAL TIR</t>
  </si>
  <si>
    <t>U.S.M. SARAN TIR</t>
  </si>
  <si>
    <t>C.J.F. TIR</t>
  </si>
  <si>
    <t>J 3 AMILLY TIR</t>
  </si>
  <si>
    <t>U.S.O. TIR</t>
  </si>
  <si>
    <t>YAZAR</t>
  </si>
  <si>
    <t>274</t>
  </si>
  <si>
    <t>170</t>
  </si>
  <si>
    <t>Nicolas</t>
  </si>
  <si>
    <t>GRANVILLAIN</t>
  </si>
  <si>
    <t>NOURISSON</t>
  </si>
  <si>
    <t>275</t>
  </si>
  <si>
    <t>LEGRAND</t>
  </si>
  <si>
    <t>276</t>
  </si>
  <si>
    <t xml:space="preserve">LEVEL </t>
  </si>
  <si>
    <t>Florian</t>
  </si>
  <si>
    <t>CASSEGRAIN</t>
  </si>
  <si>
    <t>PLESSIS</t>
  </si>
  <si>
    <t>DU RIEU</t>
  </si>
  <si>
    <t>Nathalie</t>
  </si>
  <si>
    <t>162</t>
  </si>
  <si>
    <t>Nathan</t>
  </si>
  <si>
    <t>LEHAGUEZ</t>
  </si>
  <si>
    <t>ALLOUARD</t>
  </si>
  <si>
    <t>PISTOLET</t>
  </si>
  <si>
    <t>CARABINE</t>
  </si>
  <si>
    <t>PRECY</t>
  </si>
  <si>
    <t>002</t>
  </si>
  <si>
    <t>N°</t>
  </si>
  <si>
    <t xml:space="preserve">LISTE DES CLUBS </t>
  </si>
  <si>
    <t>LA MAGDUNOISE TIR</t>
  </si>
  <si>
    <t>008</t>
  </si>
  <si>
    <t>020</t>
  </si>
  <si>
    <t>U S M ST DENIS EN VAL TIR</t>
  </si>
  <si>
    <t>U S M SARAN TIR</t>
  </si>
  <si>
    <t>111</t>
  </si>
  <si>
    <t>C. J. F. TIR</t>
  </si>
  <si>
    <t>117</t>
  </si>
  <si>
    <t>CERCLE PASTEUR TIR</t>
  </si>
  <si>
    <t>FRATERNELLE TIGY</t>
  </si>
  <si>
    <t xml:space="preserve">S. M. O. C. TIR </t>
  </si>
  <si>
    <t>277</t>
  </si>
  <si>
    <t>287</t>
  </si>
  <si>
    <t>BERRICHONNE GIEN</t>
  </si>
  <si>
    <t>CLUB TIR RESERVE ORLEANS</t>
  </si>
  <si>
    <t>ETC MALHERBES</t>
  </si>
  <si>
    <t>GENDARMERIE ORLEANS</t>
  </si>
  <si>
    <t>SPORT ELEC DAMPIERRE</t>
  </si>
  <si>
    <t>LA BERRICHONNE GIEN</t>
  </si>
  <si>
    <t>BELAIDI</t>
  </si>
  <si>
    <t>Michel</t>
  </si>
  <si>
    <t>03118681</t>
  </si>
  <si>
    <t>BOURGEOIS</t>
  </si>
  <si>
    <t>BROSSE</t>
  </si>
  <si>
    <t>André</t>
  </si>
  <si>
    <t>82540424</t>
  </si>
  <si>
    <t>CAMPANILE</t>
  </si>
  <si>
    <t>Domenico</t>
  </si>
  <si>
    <t>82451063</t>
  </si>
  <si>
    <t>Alexandre</t>
  </si>
  <si>
    <t>Alain</t>
  </si>
  <si>
    <t>LAURENT</t>
  </si>
  <si>
    <t>Louis-François</t>
  </si>
  <si>
    <t>82429913</t>
  </si>
  <si>
    <t>NIOCHE</t>
  </si>
  <si>
    <t>Pascal</t>
  </si>
  <si>
    <t>00894740</t>
  </si>
  <si>
    <t>03252777</t>
  </si>
  <si>
    <t>Pierre</t>
  </si>
  <si>
    <t>CERCLE PASTEUR</t>
  </si>
  <si>
    <t>RAGUILLET</t>
  </si>
  <si>
    <t>Patrick</t>
  </si>
  <si>
    <t>Alessandro</t>
  </si>
  <si>
    <t>MARGOT</t>
  </si>
  <si>
    <t>Benoit</t>
  </si>
  <si>
    <t>Christophe</t>
  </si>
  <si>
    <t>Antonio</t>
  </si>
  <si>
    <t>BRASSARD</t>
  </si>
  <si>
    <t>BOUVET</t>
  </si>
  <si>
    <t>D3</t>
  </si>
  <si>
    <t>GILLET</t>
  </si>
  <si>
    <t>FILIATREAU</t>
  </si>
  <si>
    <t>LEFEBVRE</t>
  </si>
  <si>
    <t>BLANCHARD</t>
  </si>
  <si>
    <t>MANCEAU</t>
  </si>
  <si>
    <t>2653441 Z</t>
  </si>
  <si>
    <t>PRIEUR</t>
  </si>
  <si>
    <t>Mireille</t>
  </si>
  <si>
    <t>2430464 H</t>
  </si>
  <si>
    <t>FARINA</t>
  </si>
  <si>
    <t>Françoise</t>
  </si>
  <si>
    <t>BAUDUIN</t>
  </si>
  <si>
    <t>GEREZ</t>
  </si>
  <si>
    <t>AUGER</t>
  </si>
  <si>
    <t>Véronique</t>
  </si>
  <si>
    <t>00602561</t>
  </si>
  <si>
    <t xml:space="preserve">AUGER </t>
  </si>
  <si>
    <t>00513361</t>
  </si>
  <si>
    <t>Marie</t>
  </si>
  <si>
    <t xml:space="preserve">BAUDE </t>
  </si>
  <si>
    <t>Laurent</t>
  </si>
  <si>
    <t>82547174</t>
  </si>
  <si>
    <t>BOUQUET</t>
  </si>
  <si>
    <t>Stéphane</t>
  </si>
  <si>
    <t>Amaury</t>
  </si>
  <si>
    <t xml:space="preserve">MOULIN </t>
  </si>
  <si>
    <t>03118778</t>
  </si>
  <si>
    <t>LHOMME</t>
  </si>
  <si>
    <t>Hervé</t>
  </si>
  <si>
    <t>82684166</t>
  </si>
  <si>
    <t>Hugo</t>
  </si>
  <si>
    <t>1</t>
  </si>
  <si>
    <t>2</t>
  </si>
  <si>
    <t>Patrice</t>
  </si>
  <si>
    <t>PELLE</t>
  </si>
  <si>
    <t>Frédéric</t>
  </si>
  <si>
    <t>MENARD</t>
  </si>
  <si>
    <t>J.Pierre</t>
  </si>
  <si>
    <t>JANTY</t>
  </si>
  <si>
    <t>Alix</t>
  </si>
  <si>
    <t>ROSEL</t>
  </si>
  <si>
    <t>Baptiste</t>
  </si>
  <si>
    <t>PEREZ</t>
  </si>
  <si>
    <t xml:space="preserve">ROBERT </t>
  </si>
  <si>
    <t>DELSART</t>
  </si>
  <si>
    <t>Emilien</t>
  </si>
  <si>
    <t xml:space="preserve">VILLERMET </t>
  </si>
  <si>
    <t xml:space="preserve"> Yann</t>
  </si>
  <si>
    <t>GUERRAZ</t>
  </si>
  <si>
    <t>Jérome</t>
  </si>
  <si>
    <t>82610188</t>
  </si>
  <si>
    <t>Nuh</t>
  </si>
  <si>
    <t>Josette</t>
  </si>
  <si>
    <t>Roger</t>
  </si>
  <si>
    <t>MORET</t>
  </si>
  <si>
    <t>Gérald</t>
  </si>
  <si>
    <t>Florent</t>
  </si>
  <si>
    <t>LANIMARAC</t>
  </si>
  <si>
    <t>Didier</t>
  </si>
  <si>
    <t xml:space="preserve">TINTAUD </t>
  </si>
  <si>
    <t>Paul-Henri</t>
  </si>
  <si>
    <t>COULON</t>
  </si>
  <si>
    <t>LAOUEDJ</t>
  </si>
  <si>
    <t>Sarah</t>
  </si>
  <si>
    <t>Fréderic</t>
  </si>
  <si>
    <t>POMMIER</t>
  </si>
  <si>
    <t>Kilian</t>
  </si>
  <si>
    <t>LADOUCE</t>
  </si>
  <si>
    <t>Mathieu</t>
  </si>
  <si>
    <t>Jean Marc</t>
  </si>
  <si>
    <t>xx</t>
  </si>
  <si>
    <t>VENANT</t>
  </si>
  <si>
    <t>Aline</t>
  </si>
  <si>
    <t>Chloe</t>
  </si>
  <si>
    <t>LELAIT</t>
  </si>
  <si>
    <t>Apoline</t>
  </si>
  <si>
    <t>CAREMELLE</t>
  </si>
  <si>
    <t>Yann</t>
  </si>
  <si>
    <t>SPRANKE</t>
  </si>
  <si>
    <t>Ruth</t>
  </si>
  <si>
    <t>CADOUX</t>
  </si>
  <si>
    <t>Rémi</t>
  </si>
  <si>
    <t>HATTON</t>
  </si>
  <si>
    <t>Raoul</t>
  </si>
  <si>
    <t>MALOINE</t>
  </si>
  <si>
    <t>pro</t>
  </si>
  <si>
    <t>CVETKOVIC</t>
  </si>
  <si>
    <t>82544386</t>
  </si>
  <si>
    <t>TOUCHAIS</t>
  </si>
  <si>
    <t>LANCHARD</t>
  </si>
  <si>
    <t>MESTRE</t>
  </si>
  <si>
    <t>Antoine</t>
  </si>
  <si>
    <t>Jérémy</t>
  </si>
  <si>
    <t>SAMSON</t>
  </si>
  <si>
    <t>ZAMORA</t>
  </si>
  <si>
    <t>Elliot</t>
  </si>
  <si>
    <t>Christian</t>
  </si>
  <si>
    <t>Josiane</t>
  </si>
  <si>
    <t>Gino</t>
  </si>
  <si>
    <t>Gaelle</t>
  </si>
  <si>
    <t>Isabelle</t>
  </si>
  <si>
    <t>Bernard</t>
  </si>
  <si>
    <t>Fabrice</t>
  </si>
  <si>
    <t>Jordan</t>
  </si>
  <si>
    <t>Laure</t>
  </si>
  <si>
    <t>CHAMPART</t>
  </si>
  <si>
    <t>WILLEMOT</t>
  </si>
  <si>
    <t>10H45</t>
  </si>
  <si>
    <t>LOCHET</t>
  </si>
  <si>
    <t>Mickael</t>
  </si>
  <si>
    <t>GOIN</t>
  </si>
  <si>
    <t>Jean Yves</t>
  </si>
  <si>
    <t>MARCHANDIN</t>
  </si>
  <si>
    <t>PEUDEVIN</t>
  </si>
  <si>
    <t>Anthony</t>
  </si>
  <si>
    <t>MORIN</t>
  </si>
  <si>
    <t>Erwan</t>
  </si>
  <si>
    <t>FERRY</t>
  </si>
  <si>
    <t>AMARY</t>
  </si>
  <si>
    <t>Malo</t>
  </si>
  <si>
    <t>Noah</t>
  </si>
  <si>
    <t>Alexis</t>
  </si>
  <si>
    <t>STABEREI</t>
  </si>
  <si>
    <t>Lou anne</t>
  </si>
  <si>
    <t>JARROUSSE</t>
  </si>
  <si>
    <t>Anne</t>
  </si>
  <si>
    <t>Titouan</t>
  </si>
  <si>
    <t>BASILLE</t>
  </si>
  <si>
    <t>Marc</t>
  </si>
  <si>
    <t>Olivier</t>
  </si>
  <si>
    <t>MOINEAU</t>
  </si>
  <si>
    <t>Morgan</t>
  </si>
  <si>
    <t>PATRIGEON</t>
  </si>
  <si>
    <t>Anton</t>
  </si>
  <si>
    <t>Sébastien</t>
  </si>
  <si>
    <t>WARRE</t>
  </si>
  <si>
    <t>Lionel</t>
  </si>
  <si>
    <t>PESSOT</t>
  </si>
  <si>
    <t>HIAUX</t>
  </si>
  <si>
    <t>Marcel</t>
  </si>
  <si>
    <t>D hon</t>
  </si>
  <si>
    <t>D Pro</t>
  </si>
  <si>
    <t>D pro</t>
  </si>
  <si>
    <t>D Exc</t>
  </si>
  <si>
    <t>D Hon</t>
  </si>
  <si>
    <t>D 3</t>
  </si>
  <si>
    <t>Nicole</t>
  </si>
  <si>
    <t>assistant William</t>
  </si>
  <si>
    <t>GAUDIN</t>
  </si>
  <si>
    <t>FEUILLE D'ENGAGEMENT D'EQUIPE</t>
  </si>
  <si>
    <t>07</t>
  </si>
  <si>
    <t>DISCIPLINE</t>
  </si>
  <si>
    <t>règles générales</t>
  </si>
  <si>
    <t>une équipe est formée de tireurs du même club</t>
  </si>
  <si>
    <t>un tireur ne peut s'inscrire en équipe que dans une seule catégorie par épreuve</t>
  </si>
  <si>
    <t>pour que l'équipe figure au palmarès, tous les tireurs doivent être classés en individuel</t>
  </si>
  <si>
    <t>les engagements doivent être faits avant le début du tir du 1 er tireur</t>
  </si>
  <si>
    <t>N° LICENCE</t>
  </si>
  <si>
    <t>date et heure d'engagement</t>
  </si>
  <si>
    <t>nom &amp; signature de l'arbitre</t>
  </si>
  <si>
    <t>CLASSEMENT EQUIPES</t>
  </si>
  <si>
    <t>PROMOTION</t>
  </si>
  <si>
    <t>Lou Anne</t>
  </si>
  <si>
    <t>HONNEUR</t>
  </si>
  <si>
    <t>Hélène</t>
  </si>
  <si>
    <t>GOUIN</t>
  </si>
  <si>
    <t>Mathis</t>
  </si>
  <si>
    <t>DAME EXC</t>
  </si>
  <si>
    <t>GRANDVILLAIN</t>
  </si>
  <si>
    <t>TINTAUD</t>
  </si>
  <si>
    <t>EXCELLENCE</t>
  </si>
  <si>
    <t>Jean Pierre</t>
  </si>
  <si>
    <t>GRANDVILLIERS</t>
  </si>
  <si>
    <t>BIGOTTE</t>
  </si>
  <si>
    <t>CAMOZZI</t>
  </si>
  <si>
    <t>Pierre Louis</t>
  </si>
  <si>
    <t>BRAGARD</t>
  </si>
  <si>
    <t>Thomas</t>
  </si>
  <si>
    <t>GALANT BRAY</t>
  </si>
  <si>
    <t>Jarod</t>
  </si>
  <si>
    <t>ALLONCLE</t>
  </si>
  <si>
    <t>AMEDEE</t>
  </si>
  <si>
    <t>Ambre</t>
  </si>
  <si>
    <t>SERGENT</t>
  </si>
  <si>
    <t>STD</t>
  </si>
  <si>
    <t>BRANGER</t>
  </si>
  <si>
    <t>Yves</t>
  </si>
  <si>
    <t>ANGIBAULT</t>
  </si>
  <si>
    <t>Quentin</t>
  </si>
  <si>
    <t>HUIN</t>
  </si>
  <si>
    <t>Clement</t>
  </si>
  <si>
    <t>Gwendal</t>
  </si>
  <si>
    <t>VERGNE</t>
  </si>
  <si>
    <t>Jean Paul</t>
  </si>
  <si>
    <t>JANVIER</t>
  </si>
  <si>
    <t>ROZIER</t>
  </si>
  <si>
    <t>S.M.O.C. CARABINE</t>
  </si>
  <si>
    <t>S.M.O.C. PISTOLET</t>
  </si>
  <si>
    <t>MERANDON</t>
  </si>
  <si>
    <t>Malaury</t>
  </si>
  <si>
    <t>GAULLIER</t>
  </si>
  <si>
    <t>Aubin</t>
  </si>
  <si>
    <t>CLASSEMENT EQUIPE</t>
  </si>
  <si>
    <t xml:space="preserve">CARABINE </t>
  </si>
  <si>
    <t>PISTOLET STANDARD</t>
  </si>
  <si>
    <t>PISTOLET VITESSE</t>
  </si>
  <si>
    <t>OCTOBRE</t>
  </si>
  <si>
    <t>er</t>
  </si>
  <si>
    <t>HERY</t>
  </si>
  <si>
    <t>Xavier</t>
  </si>
  <si>
    <t>Eloise</t>
  </si>
  <si>
    <t>VANNIER</t>
  </si>
  <si>
    <t>Come</t>
  </si>
  <si>
    <t>7</t>
  </si>
  <si>
    <t>Claire</t>
  </si>
  <si>
    <t>BORDEAU</t>
  </si>
  <si>
    <t>Christine</t>
  </si>
  <si>
    <t>CASSE</t>
  </si>
  <si>
    <t>DESCHAMPS</t>
  </si>
  <si>
    <t>Magali</t>
  </si>
  <si>
    <t>DIEZ</t>
  </si>
  <si>
    <t>Anne Marie</t>
  </si>
  <si>
    <t>BRETON</t>
  </si>
  <si>
    <t>Claudine</t>
  </si>
  <si>
    <t>Loudwick</t>
  </si>
  <si>
    <t>Arthur</t>
  </si>
  <si>
    <t>Léon</t>
  </si>
  <si>
    <t>POITOU</t>
  </si>
  <si>
    <t>BACHIMONT</t>
  </si>
  <si>
    <t>Emeline</t>
  </si>
  <si>
    <t>JACOB</t>
  </si>
  <si>
    <t>82718302</t>
  </si>
  <si>
    <t>POUGET</t>
  </si>
  <si>
    <t>2e CRITERIUM</t>
  </si>
  <si>
    <t>3e CRITERIUM</t>
  </si>
  <si>
    <t>4e CRITERIUM</t>
  </si>
  <si>
    <t>1er CRITERIUM</t>
  </si>
  <si>
    <t>NB CARTONS PAR SERIE</t>
  </si>
  <si>
    <t>1er CRITERIUM MEUNG                       9/10 OCTOBRE</t>
  </si>
  <si>
    <t>SERIE 2</t>
  </si>
  <si>
    <t>P</t>
  </si>
  <si>
    <t>ASSELIN</t>
  </si>
  <si>
    <t>Tom</t>
  </si>
  <si>
    <t>Guenael</t>
  </si>
  <si>
    <t>STD+VO</t>
  </si>
  <si>
    <t>N° TELEPHONE</t>
  </si>
  <si>
    <t xml:space="preserve">REGISTRE PRESENCE </t>
  </si>
  <si>
    <t>SERIE 4</t>
  </si>
  <si>
    <t>18H00</t>
  </si>
  <si>
    <t>2e CRITERIUM SMOC                                 5 6 &amp;7 NOVEMBRE</t>
  </si>
  <si>
    <t>XX</t>
  </si>
  <si>
    <t>DA SILVA</t>
  </si>
  <si>
    <t>Raphael</t>
  </si>
  <si>
    <t>SMOC</t>
  </si>
  <si>
    <t>NOVEMBRE</t>
  </si>
  <si>
    <t>COSTA</t>
  </si>
  <si>
    <t>82621206</t>
  </si>
  <si>
    <t>LANGRAND</t>
  </si>
  <si>
    <t>Ethan</t>
  </si>
  <si>
    <t>Maxime</t>
  </si>
  <si>
    <t>éme</t>
  </si>
  <si>
    <t>2ème</t>
  </si>
  <si>
    <t>5 6 &amp;7</t>
  </si>
  <si>
    <t>novembre</t>
  </si>
  <si>
    <t>9</t>
  </si>
  <si>
    <t>10</t>
  </si>
  <si>
    <t>5 6 &amp; 7</t>
  </si>
  <si>
    <t>CHARPAUD</t>
  </si>
  <si>
    <t>David</t>
  </si>
  <si>
    <t>9 H 45</t>
  </si>
  <si>
    <t>SERIE SUPPRIMEE</t>
  </si>
  <si>
    <t>5 6 &amp; 7 novembre</t>
  </si>
  <si>
    <t>SUPPRIMEE</t>
  </si>
  <si>
    <t>C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</si>
</sst>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[$-40C]d\-mmm;@"/>
    <numFmt numFmtId="165" formatCode="0.0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20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6"/>
      <color indexed="8"/>
      <name val="Calibri"/>
      <family val="2"/>
    </font>
    <font>
      <b/>
      <sz val="6"/>
      <name val="Arial"/>
      <family val="2"/>
    </font>
    <font>
      <sz val="14"/>
      <color indexed="8"/>
      <name val="Calibri"/>
      <family val="2"/>
    </font>
    <font>
      <sz val="9"/>
      <name val="Arial"/>
      <family val="2"/>
    </font>
    <font>
      <b/>
      <sz val="14"/>
      <color indexed="30"/>
      <name val="Arial"/>
      <family val="2"/>
    </font>
    <font>
      <b/>
      <sz val="26"/>
      <color indexed="8"/>
      <name val="Calibri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4"/>
      <color indexed="10"/>
      <name val="Arial"/>
      <family val="2"/>
    </font>
    <font>
      <b/>
      <sz val="24"/>
      <color indexed="8"/>
      <name val="Calibri"/>
      <family val="2"/>
    </font>
    <font>
      <b/>
      <sz val="12"/>
      <color indexed="10"/>
      <name val="Calibri"/>
      <family val="2"/>
    </font>
    <font>
      <sz val="16"/>
      <color indexed="8"/>
      <name val="Calibri"/>
      <family val="2"/>
    </font>
    <font>
      <b/>
      <sz val="14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16"/>
      <color theme="1"/>
      <name val="Calibri"/>
      <family val="2"/>
    </font>
    <font>
      <b/>
      <sz val="26"/>
      <color theme="1"/>
      <name val="Calibri"/>
      <family val="2"/>
    </font>
    <font>
      <b/>
      <sz val="14"/>
      <color rgb="FF0033CC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rgb="FF000000"/>
      <name val="Arial"/>
      <family val="2"/>
    </font>
    <font>
      <b/>
      <sz val="14"/>
      <color rgb="FFFF0000"/>
      <name val="Arial"/>
      <family val="2"/>
    </font>
    <font>
      <sz val="16"/>
      <color theme="1"/>
      <name val="Calibri"/>
      <family val="2"/>
    </font>
    <font>
      <b/>
      <sz val="20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Arial"/>
      <family val="2"/>
    </font>
    <font>
      <b/>
      <sz val="12"/>
      <color rgb="FFFF0000"/>
      <name val="Calibri"/>
      <family val="2"/>
    </font>
    <font>
      <b/>
      <sz val="24"/>
      <color theme="1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>
        <color indexed="8"/>
      </top>
      <bottom/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/>
      <right style="thin"/>
      <top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>
        <color indexed="8"/>
      </right>
      <top/>
      <bottom style="thin">
        <color indexed="8"/>
      </bottom>
    </border>
    <border>
      <left/>
      <right style="thick"/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/>
      <top style="thin"/>
      <bottom style="thin"/>
    </border>
    <border>
      <left style="thin"/>
      <right style="thick">
        <color indexed="8"/>
      </right>
      <top style="thin"/>
      <bottom style="thin"/>
    </border>
    <border>
      <left style="thick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ck">
        <color indexed="8"/>
      </right>
      <top/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ck"/>
      <right style="thin">
        <color indexed="8"/>
      </right>
      <top style="thin">
        <color indexed="8"/>
      </top>
      <bottom/>
    </border>
    <border>
      <left style="thin">
        <color indexed="8"/>
      </left>
      <right style="thick"/>
      <top style="thin">
        <color indexed="8"/>
      </top>
      <bottom/>
    </border>
    <border>
      <left style="thick"/>
      <right/>
      <top style="thin"/>
      <bottom style="thin"/>
    </border>
    <border>
      <left/>
      <right style="thick"/>
      <top style="thin"/>
      <bottom style="thin"/>
    </border>
    <border>
      <left style="thick">
        <color indexed="8"/>
      </left>
      <right/>
      <top style="thin"/>
      <bottom style="thin"/>
    </border>
    <border>
      <left/>
      <right style="thick">
        <color indexed="8"/>
      </right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0" borderId="2" applyNumberFormat="0" applyFill="0" applyAlignment="0" applyProtection="0"/>
    <xf numFmtId="0" fontId="52" fillId="27" borderId="1" applyNumberFormat="0" applyAlignment="0" applyProtection="0"/>
    <xf numFmtId="0" fontId="5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26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</cellStyleXfs>
  <cellXfs count="650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62" fillId="0" borderId="0" xfId="0" applyFont="1" applyAlignment="1">
      <alignment/>
    </xf>
    <xf numFmtId="0" fontId="0" fillId="6" borderId="10" xfId="0" applyFill="1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0" fontId="64" fillId="0" borderId="0" xfId="0" applyFont="1" applyAlignment="1">
      <alignment/>
    </xf>
    <xf numFmtId="0" fontId="0" fillId="0" borderId="11" xfId="0" applyBorder="1" applyAlignment="1">
      <alignment horizontal="center" vertical="center"/>
    </xf>
    <xf numFmtId="0" fontId="64" fillId="0" borderId="0" xfId="0" applyFont="1" applyAlignment="1">
      <alignment horizontal="center"/>
    </xf>
    <xf numFmtId="0" fontId="65" fillId="0" borderId="0" xfId="0" applyFont="1" applyAlignment="1">
      <alignment/>
    </xf>
    <xf numFmtId="0" fontId="62" fillId="0" borderId="0" xfId="0" applyFont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6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64" fillId="0" borderId="12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67" fillId="0" borderId="0" xfId="0" applyFont="1" applyAlignment="1">
      <alignment wrapText="1"/>
    </xf>
    <xf numFmtId="0" fontId="0" fillId="0" borderId="10" xfId="0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0" fontId="0" fillId="6" borderId="10" xfId="0" applyFont="1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64" fillId="0" borderId="10" xfId="0" applyFont="1" applyBorder="1" applyAlignment="1">
      <alignment horizontal="center" vertical="center" textRotation="90"/>
    </xf>
    <xf numFmtId="0" fontId="0" fillId="0" borderId="10" xfId="0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6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65" fillId="0" borderId="0" xfId="0" applyFont="1" applyAlignment="1">
      <alignment horizontal="center"/>
    </xf>
    <xf numFmtId="49" fontId="64" fillId="0" borderId="10" xfId="0" applyNumberFormat="1" applyFont="1" applyBorder="1" applyAlignment="1">
      <alignment horizontal="center" vertical="center"/>
    </xf>
    <xf numFmtId="49" fontId="64" fillId="0" borderId="13" xfId="0" applyNumberFormat="1" applyFont="1" applyBorder="1" applyAlignment="1">
      <alignment horizontal="center" vertical="center"/>
    </xf>
    <xf numFmtId="49" fontId="64" fillId="0" borderId="14" xfId="0" applyNumberFormat="1" applyFont="1" applyBorder="1" applyAlignment="1">
      <alignment horizontal="center" vertical="center"/>
    </xf>
    <xf numFmtId="49" fontId="0" fillId="0" borderId="0" xfId="0" applyNumberFormat="1" applyAlignment="1">
      <alignment/>
    </xf>
    <xf numFmtId="164" fontId="64" fillId="0" borderId="10" xfId="0" applyNumberFormat="1" applyFont="1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64" fillId="36" borderId="15" xfId="0" applyFont="1" applyFill="1" applyBorder="1" applyAlignment="1">
      <alignment horizontal="center" vertical="center" textRotation="90"/>
    </xf>
    <xf numFmtId="0" fontId="67" fillId="0" borderId="0" xfId="0" applyFont="1" applyAlignment="1">
      <alignment textRotation="90"/>
    </xf>
    <xf numFmtId="0" fontId="64" fillId="36" borderId="10" xfId="0" applyFont="1" applyFill="1" applyBorder="1" applyAlignment="1">
      <alignment horizontal="center" vertical="center"/>
    </xf>
    <xf numFmtId="0" fontId="64" fillId="36" borderId="10" xfId="0" applyFont="1" applyFill="1" applyBorder="1" applyAlignment="1">
      <alignment horizontal="center" vertical="center" textRotation="90"/>
    </xf>
    <xf numFmtId="0" fontId="62" fillId="0" borderId="0" xfId="0" applyFont="1" applyFill="1" applyBorder="1" applyAlignment="1">
      <alignment horizontal="center" vertical="center" textRotation="90"/>
    </xf>
    <xf numFmtId="0" fontId="0" fillId="6" borderId="10" xfId="0" applyFill="1" applyBorder="1" applyAlignment="1">
      <alignment horizontal="center" vertical="center"/>
    </xf>
    <xf numFmtId="0" fontId="68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49" fontId="64" fillId="35" borderId="10" xfId="0" applyNumberFormat="1" applyFont="1" applyFill="1" applyBorder="1" applyAlignment="1">
      <alignment horizontal="center" vertical="center"/>
    </xf>
    <xf numFmtId="164" fontId="64" fillId="35" borderId="10" xfId="0" applyNumberFormat="1" applyFont="1" applyFill="1" applyBorder="1" applyAlignment="1">
      <alignment horizontal="center" vertical="center"/>
    </xf>
    <xf numFmtId="0" fontId="11" fillId="7" borderId="10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16" fillId="37" borderId="16" xfId="0" applyFont="1" applyFill="1" applyBorder="1" applyAlignment="1">
      <alignment horizontal="center" vertical="center" wrapText="1"/>
    </xf>
    <xf numFmtId="0" fontId="16" fillId="37" borderId="16" xfId="0" applyFont="1" applyFill="1" applyBorder="1" applyAlignment="1">
      <alignment horizontal="center" vertical="center"/>
    </xf>
    <xf numFmtId="49" fontId="16" fillId="37" borderId="16" xfId="0" applyNumberFormat="1" applyFont="1" applyFill="1" applyBorder="1" applyAlignment="1">
      <alignment horizontal="center" vertical="center"/>
    </xf>
    <xf numFmtId="0" fontId="16" fillId="37" borderId="17" xfId="0" applyFont="1" applyFill="1" applyBorder="1" applyAlignment="1">
      <alignment horizontal="center" vertical="center"/>
    </xf>
    <xf numFmtId="0" fontId="17" fillId="37" borderId="17" xfId="0" applyFont="1" applyFill="1" applyBorder="1" applyAlignment="1">
      <alignment horizontal="center" vertical="center"/>
    </xf>
    <xf numFmtId="0" fontId="13" fillId="37" borderId="17" xfId="0" applyFont="1" applyFill="1" applyBorder="1" applyAlignment="1">
      <alignment horizontal="center" vertical="center"/>
    </xf>
    <xf numFmtId="49" fontId="16" fillId="33" borderId="10" xfId="0" applyNumberFormat="1" applyFont="1" applyFill="1" applyBorder="1" applyAlignment="1">
      <alignment horizontal="center" vertical="center"/>
    </xf>
    <xf numFmtId="0" fontId="16" fillId="37" borderId="10" xfId="0" applyFont="1" applyFill="1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0" fontId="69" fillId="0" borderId="10" xfId="0" applyFont="1" applyBorder="1" applyAlignment="1">
      <alignment horizontal="center" vertical="center"/>
    </xf>
    <xf numFmtId="0" fontId="16" fillId="38" borderId="10" xfId="0" applyFont="1" applyFill="1" applyBorder="1" applyAlignment="1">
      <alignment horizontal="center" vertical="center"/>
    </xf>
    <xf numFmtId="0" fontId="16" fillId="38" borderId="16" xfId="0" applyFont="1" applyFill="1" applyBorder="1" applyAlignment="1">
      <alignment horizontal="center" vertical="center" wrapText="1"/>
    </xf>
    <xf numFmtId="0" fontId="16" fillId="38" borderId="16" xfId="0" applyFont="1" applyFill="1" applyBorder="1" applyAlignment="1">
      <alignment horizontal="center" vertical="center"/>
    </xf>
    <xf numFmtId="49" fontId="16" fillId="38" borderId="16" xfId="0" applyNumberFormat="1" applyFont="1" applyFill="1" applyBorder="1" applyAlignment="1">
      <alignment horizontal="center" vertical="center"/>
    </xf>
    <xf numFmtId="0" fontId="16" fillId="38" borderId="17" xfId="0" applyFont="1" applyFill="1" applyBorder="1" applyAlignment="1">
      <alignment horizontal="center" vertical="center"/>
    </xf>
    <xf numFmtId="49" fontId="16" fillId="38" borderId="10" xfId="0" applyNumberFormat="1" applyFont="1" applyFill="1" applyBorder="1" applyAlignment="1">
      <alignment horizontal="center" vertical="center"/>
    </xf>
    <xf numFmtId="49" fontId="16" fillId="37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9" fillId="0" borderId="10" xfId="50" applyFill="1" applyBorder="1" applyAlignment="1" applyProtection="1">
      <alignment horizontal="center" vertical="center" wrapText="1"/>
      <protection locked="0"/>
    </xf>
    <xf numFmtId="0" fontId="13" fillId="37" borderId="10" xfId="0" applyFont="1" applyFill="1" applyBorder="1" applyAlignment="1">
      <alignment horizontal="center" vertical="center"/>
    </xf>
    <xf numFmtId="0" fontId="19" fillId="37" borderId="10" xfId="0" applyFont="1" applyFill="1" applyBorder="1" applyAlignment="1">
      <alignment horizontal="center" vertical="center" wrapText="1"/>
    </xf>
    <xf numFmtId="0" fontId="16" fillId="37" borderId="10" xfId="50" applyFont="1" applyFill="1" applyBorder="1" applyAlignment="1">
      <alignment horizontal="center" vertical="center"/>
      <protection/>
    </xf>
    <xf numFmtId="49" fontId="16" fillId="37" borderId="10" xfId="50" applyNumberFormat="1" applyFont="1" applyFill="1" applyBorder="1" applyAlignment="1">
      <alignment horizontal="center" vertical="center"/>
      <protection/>
    </xf>
    <xf numFmtId="0" fontId="13" fillId="37" borderId="10" xfId="50" applyFont="1" applyFill="1" applyBorder="1" applyAlignment="1">
      <alignment horizontal="center" vertical="center"/>
      <protection/>
    </xf>
    <xf numFmtId="0" fontId="15" fillId="33" borderId="10" xfId="0" applyFont="1" applyFill="1" applyBorder="1" applyAlignment="1">
      <alignment horizontal="center" vertical="center"/>
    </xf>
    <xf numFmtId="0" fontId="16" fillId="38" borderId="10" xfId="0" applyFont="1" applyFill="1" applyBorder="1" applyAlignment="1">
      <alignment horizontal="center" vertical="center" wrapText="1"/>
    </xf>
    <xf numFmtId="0" fontId="16" fillId="37" borderId="10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center"/>
    </xf>
    <xf numFmtId="0" fontId="11" fillId="7" borderId="18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 wrapText="1"/>
    </xf>
    <xf numFmtId="0" fontId="16" fillId="37" borderId="10" xfId="50" applyFont="1" applyFill="1" applyBorder="1" applyAlignment="1">
      <alignment horizontal="center" vertical="center" wrapText="1"/>
      <protection/>
    </xf>
    <xf numFmtId="0" fontId="21" fillId="33" borderId="10" xfId="0" applyFont="1" applyFill="1" applyBorder="1" applyAlignment="1">
      <alignment horizontal="center" vertical="center"/>
    </xf>
    <xf numFmtId="0" fontId="17" fillId="39" borderId="10" xfId="0" applyFont="1" applyFill="1" applyBorder="1" applyAlignment="1">
      <alignment horizontal="center" vertical="center"/>
    </xf>
    <xf numFmtId="0" fontId="13" fillId="39" borderId="10" xfId="0" applyFont="1" applyFill="1" applyBorder="1" applyAlignment="1">
      <alignment horizontal="center" vertical="center"/>
    </xf>
    <xf numFmtId="49" fontId="70" fillId="0" borderId="10" xfId="0" applyNumberFormat="1" applyFont="1" applyBorder="1" applyAlignment="1">
      <alignment horizontal="center"/>
    </xf>
    <xf numFmtId="0" fontId="70" fillId="0" borderId="10" xfId="0" applyFont="1" applyBorder="1" applyAlignment="1">
      <alignment horizontal="center"/>
    </xf>
    <xf numFmtId="49" fontId="70" fillId="0" borderId="0" xfId="0" applyNumberFormat="1" applyFont="1" applyAlignment="1">
      <alignment horizontal="center"/>
    </xf>
    <xf numFmtId="0" fontId="70" fillId="0" borderId="0" xfId="0" applyFont="1" applyAlignment="1">
      <alignment horizontal="center"/>
    </xf>
    <xf numFmtId="0" fontId="16" fillId="37" borderId="10" xfId="49" applyFont="1" applyFill="1" applyBorder="1" applyAlignment="1">
      <alignment horizontal="center" vertical="center" wrapText="1"/>
      <protection/>
    </xf>
    <xf numFmtId="0" fontId="16" fillId="37" borderId="10" xfId="49" applyFont="1" applyFill="1" applyBorder="1" applyAlignment="1">
      <alignment horizontal="center" vertical="center"/>
      <protection/>
    </xf>
    <xf numFmtId="49" fontId="16" fillId="37" borderId="10" xfId="49" applyNumberFormat="1" applyFont="1" applyFill="1" applyBorder="1" applyAlignment="1">
      <alignment horizontal="center" vertical="center"/>
      <protection/>
    </xf>
    <xf numFmtId="0" fontId="17" fillId="37" borderId="10" xfId="49" applyFont="1" applyFill="1" applyBorder="1" applyAlignment="1">
      <alignment horizontal="center" vertical="center"/>
      <protection/>
    </xf>
    <xf numFmtId="0" fontId="19" fillId="37" borderId="10" xfId="49" applyFont="1" applyFill="1" applyBorder="1" applyAlignment="1">
      <alignment horizontal="center" vertical="center" wrapText="1"/>
      <protection/>
    </xf>
    <xf numFmtId="0" fontId="69" fillId="0" borderId="0" xfId="0" applyFont="1" applyAlignment="1">
      <alignment horizontal="center"/>
    </xf>
    <xf numFmtId="0" fontId="17" fillId="39" borderId="10" xfId="50" applyFont="1" applyFill="1" applyBorder="1" applyAlignment="1">
      <alignment horizontal="center" vertical="center"/>
      <protection/>
    </xf>
    <xf numFmtId="0" fontId="17" fillId="39" borderId="10" xfId="49" applyFont="1" applyFill="1" applyBorder="1" applyAlignment="1">
      <alignment horizontal="center" vertical="center"/>
      <protection/>
    </xf>
    <xf numFmtId="0" fontId="71" fillId="39" borderId="10" xfId="49" applyFont="1" applyFill="1" applyBorder="1" applyAlignment="1">
      <alignment horizontal="center" vertical="center"/>
      <protection/>
    </xf>
    <xf numFmtId="0" fontId="13" fillId="39" borderId="10" xfId="49" applyFont="1" applyFill="1" applyBorder="1" applyAlignment="1">
      <alignment horizontal="center" vertical="center"/>
      <protection/>
    </xf>
    <xf numFmtId="0" fontId="11" fillId="7" borderId="13" xfId="0" applyFont="1" applyFill="1" applyBorder="1" applyAlignment="1">
      <alignment horizontal="center" vertical="center" wrapText="1"/>
    </xf>
    <xf numFmtId="0" fontId="19" fillId="37" borderId="17" xfId="0" applyFont="1" applyFill="1" applyBorder="1" applyAlignment="1">
      <alignment horizontal="center" vertical="center" wrapText="1"/>
    </xf>
    <xf numFmtId="0" fontId="0" fillId="37" borderId="16" xfId="0" applyFont="1" applyFill="1" applyBorder="1" applyAlignment="1">
      <alignment horizontal="center" vertical="center" wrapText="1"/>
    </xf>
    <xf numFmtId="49" fontId="11" fillId="36" borderId="10" xfId="0" applyNumberFormat="1" applyFont="1" applyFill="1" applyBorder="1" applyAlignment="1">
      <alignment horizontal="center" vertical="center"/>
    </xf>
    <xf numFmtId="0" fontId="11" fillId="36" borderId="10" xfId="0" applyNumberFormat="1" applyFont="1" applyFill="1" applyBorder="1" applyAlignment="1">
      <alignment horizontal="center" vertical="center"/>
    </xf>
    <xf numFmtId="0" fontId="17" fillId="40" borderId="10" xfId="0" applyFont="1" applyFill="1" applyBorder="1" applyAlignment="1">
      <alignment horizontal="center" vertical="center"/>
    </xf>
    <xf numFmtId="49" fontId="17" fillId="40" borderId="10" xfId="0" applyNumberFormat="1" applyFont="1" applyFill="1" applyBorder="1" applyAlignment="1">
      <alignment horizontal="center" vertical="center" wrapText="1"/>
    </xf>
    <xf numFmtId="49" fontId="17" fillId="40" borderId="10" xfId="0" applyNumberFormat="1" applyFont="1" applyFill="1" applyBorder="1" applyAlignment="1">
      <alignment horizontal="center" vertical="center"/>
    </xf>
    <xf numFmtId="49" fontId="17" fillId="36" borderId="10" xfId="0" applyNumberFormat="1" applyFont="1" applyFill="1" applyBorder="1" applyAlignment="1">
      <alignment horizontal="center" vertical="center" wrapText="1"/>
    </xf>
    <xf numFmtId="49" fontId="17" fillId="36" borderId="10" xfId="0" applyNumberFormat="1" applyFont="1" applyFill="1" applyBorder="1" applyAlignment="1">
      <alignment horizontal="center" vertical="center"/>
    </xf>
    <xf numFmtId="0" fontId="17" fillId="39" borderId="10" xfId="50" applyNumberFormat="1" applyFont="1" applyFill="1" applyBorder="1" applyAlignment="1">
      <alignment horizontal="center" vertical="center"/>
      <protection/>
    </xf>
    <xf numFmtId="0" fontId="13" fillId="39" borderId="10" xfId="50" applyNumberFormat="1" applyFont="1" applyFill="1" applyBorder="1" applyAlignment="1">
      <alignment horizontal="center" vertical="center"/>
      <protection/>
    </xf>
    <xf numFmtId="0" fontId="17" fillId="36" borderId="10" xfId="0" applyNumberFormat="1" applyFont="1" applyFill="1" applyBorder="1" applyAlignment="1">
      <alignment horizontal="center" vertical="center"/>
    </xf>
    <xf numFmtId="0" fontId="17" fillId="40" borderId="10" xfId="0" applyNumberFormat="1" applyFont="1" applyFill="1" applyBorder="1" applyAlignment="1">
      <alignment horizontal="center" vertical="center"/>
    </xf>
    <xf numFmtId="0" fontId="17" fillId="36" borderId="10" xfId="0" applyNumberFormat="1" applyFont="1" applyFill="1" applyBorder="1" applyAlignment="1">
      <alignment horizontal="center" vertical="center" wrapText="1"/>
    </xf>
    <xf numFmtId="0" fontId="16" fillId="38" borderId="10" xfId="49" applyFont="1" applyFill="1" applyBorder="1" applyAlignment="1">
      <alignment horizontal="center" vertical="center"/>
      <protection/>
    </xf>
    <xf numFmtId="49" fontId="16" fillId="38" borderId="10" xfId="49" applyNumberFormat="1" applyFont="1" applyFill="1" applyBorder="1" applyAlignment="1">
      <alignment horizontal="center" vertical="center"/>
      <protection/>
    </xf>
    <xf numFmtId="0" fontId="16" fillId="38" borderId="10" xfId="49" applyFont="1" applyFill="1" applyBorder="1" applyAlignment="1">
      <alignment horizontal="center" vertical="center" wrapText="1"/>
      <protection/>
    </xf>
    <xf numFmtId="0" fontId="16" fillId="0" borderId="16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/>
    </xf>
    <xf numFmtId="49" fontId="16" fillId="0" borderId="16" xfId="0" applyNumberFormat="1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49" fontId="16" fillId="37" borderId="19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16" fillId="37" borderId="20" xfId="0" applyFont="1" applyFill="1" applyBorder="1" applyAlignment="1">
      <alignment horizontal="center" vertical="center"/>
    </xf>
    <xf numFmtId="0" fontId="16" fillId="37" borderId="21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72" fillId="37" borderId="16" xfId="0" applyFont="1" applyFill="1" applyBorder="1" applyAlignment="1">
      <alignment horizontal="center" vertical="center" wrapText="1"/>
    </xf>
    <xf numFmtId="0" fontId="72" fillId="37" borderId="16" xfId="0" applyFont="1" applyFill="1" applyBorder="1" applyAlignment="1">
      <alignment horizontal="center" vertical="center"/>
    </xf>
    <xf numFmtId="49" fontId="72" fillId="37" borderId="16" xfId="0" applyNumberFormat="1" applyFont="1" applyFill="1" applyBorder="1" applyAlignment="1">
      <alignment horizontal="center" vertical="center"/>
    </xf>
    <xf numFmtId="0" fontId="72" fillId="37" borderId="17" xfId="0" applyFont="1" applyFill="1" applyBorder="1" applyAlignment="1">
      <alignment horizontal="center" vertical="center"/>
    </xf>
    <xf numFmtId="0" fontId="73" fillId="0" borderId="22" xfId="0" applyFont="1" applyBorder="1" applyAlignment="1">
      <alignment horizontal="center" vertical="center"/>
    </xf>
    <xf numFmtId="49" fontId="64" fillId="35" borderId="13" xfId="0" applyNumberFormat="1" applyFont="1" applyFill="1" applyBorder="1" applyAlignment="1">
      <alignment horizontal="center" vertical="center"/>
    </xf>
    <xf numFmtId="49" fontId="64" fillId="35" borderId="14" xfId="0" applyNumberFormat="1" applyFont="1" applyFill="1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4" fillId="0" borderId="13" xfId="0" applyFont="1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0" fontId="62" fillId="0" borderId="12" xfId="0" applyFont="1" applyBorder="1" applyAlignment="1">
      <alignment horizontal="center" vertical="center"/>
    </xf>
    <xf numFmtId="49" fontId="16" fillId="37" borderId="21" xfId="0" applyNumberFormat="1" applyFont="1" applyFill="1" applyBorder="1" applyAlignment="1">
      <alignment horizontal="center" vertical="center"/>
    </xf>
    <xf numFmtId="16" fontId="17" fillId="36" borderId="10" xfId="0" applyNumberFormat="1" applyFont="1" applyFill="1" applyBorder="1" applyAlignment="1">
      <alignment horizontal="center" vertical="center"/>
    </xf>
    <xf numFmtId="0" fontId="16" fillId="37" borderId="16" xfId="49" applyFont="1" applyFill="1" applyBorder="1" applyAlignment="1">
      <alignment horizontal="center" vertical="center" wrapText="1"/>
      <protection/>
    </xf>
    <xf numFmtId="0" fontId="16" fillId="37" borderId="16" xfId="49" applyFont="1" applyFill="1" applyBorder="1" applyAlignment="1">
      <alignment horizontal="center" vertical="center"/>
      <protection/>
    </xf>
    <xf numFmtId="49" fontId="16" fillId="37" borderId="16" xfId="49" applyNumberFormat="1" applyFont="1" applyFill="1" applyBorder="1" applyAlignment="1">
      <alignment horizontal="center" vertical="center"/>
      <protection/>
    </xf>
    <xf numFmtId="0" fontId="16" fillId="37" borderId="17" xfId="49" applyFont="1" applyFill="1" applyBorder="1" applyAlignment="1">
      <alignment horizontal="center" vertical="center"/>
      <protection/>
    </xf>
    <xf numFmtId="16" fontId="17" fillId="40" borderId="10" xfId="0" applyNumberFormat="1" applyFont="1" applyFill="1" applyBorder="1" applyAlignment="1">
      <alignment horizontal="center" vertical="center"/>
    </xf>
    <xf numFmtId="0" fontId="19" fillId="37" borderId="20" xfId="0" applyFont="1" applyFill="1" applyBorder="1" applyAlignment="1">
      <alignment horizontal="center" vertical="center" wrapText="1"/>
    </xf>
    <xf numFmtId="0" fontId="17" fillId="37" borderId="17" xfId="0" applyNumberFormat="1" applyFont="1" applyFill="1" applyBorder="1" applyAlignment="1">
      <alignment horizontal="center" vertical="center"/>
    </xf>
    <xf numFmtId="0" fontId="17" fillId="0" borderId="17" xfId="0" applyNumberFormat="1" applyFont="1" applyFill="1" applyBorder="1" applyAlignment="1">
      <alignment horizontal="center" vertical="center"/>
    </xf>
    <xf numFmtId="0" fontId="17" fillId="40" borderId="10" xfId="0" applyNumberFormat="1" applyFont="1" applyFill="1" applyBorder="1" applyAlignment="1">
      <alignment horizontal="center" vertical="center" wrapText="1"/>
    </xf>
    <xf numFmtId="0" fontId="16" fillId="0" borderId="16" xfId="0" applyNumberFormat="1" applyFont="1" applyFill="1" applyBorder="1" applyAlignment="1">
      <alignment horizontal="center" vertical="center"/>
    </xf>
    <xf numFmtId="16" fontId="17" fillId="40" borderId="10" xfId="0" applyNumberFormat="1" applyFont="1" applyFill="1" applyBorder="1" applyAlignment="1">
      <alignment horizontal="center" vertical="center" wrapText="1"/>
    </xf>
    <xf numFmtId="0" fontId="16" fillId="37" borderId="23" xfId="49" applyFont="1" applyFill="1" applyBorder="1" applyAlignment="1">
      <alignment horizontal="center" vertical="center" wrapText="1"/>
      <protection/>
    </xf>
    <xf numFmtId="0" fontId="16" fillId="37" borderId="23" xfId="49" applyFont="1" applyFill="1" applyBorder="1" applyAlignment="1">
      <alignment horizontal="center" vertical="center"/>
      <protection/>
    </xf>
    <xf numFmtId="49" fontId="16" fillId="37" borderId="23" xfId="49" applyNumberFormat="1" applyFont="1" applyFill="1" applyBorder="1" applyAlignment="1">
      <alignment horizontal="center" vertical="center"/>
      <protection/>
    </xf>
    <xf numFmtId="0" fontId="16" fillId="37" borderId="24" xfId="49" applyFont="1" applyFill="1" applyBorder="1" applyAlignment="1">
      <alignment horizontal="center" vertical="center"/>
      <protection/>
    </xf>
    <xf numFmtId="0" fontId="17" fillId="37" borderId="24" xfId="49" applyNumberFormat="1" applyFont="1" applyFill="1" applyBorder="1" applyAlignment="1">
      <alignment horizontal="center" vertical="center"/>
      <protection/>
    </xf>
    <xf numFmtId="0" fontId="13" fillId="37" borderId="24" xfId="49" applyNumberFormat="1" applyFont="1" applyFill="1" applyBorder="1" applyAlignment="1">
      <alignment horizontal="center" vertical="center"/>
      <protection/>
    </xf>
    <xf numFmtId="49" fontId="65" fillId="0" borderId="0" xfId="0" applyNumberFormat="1" applyFont="1" applyAlignment="1">
      <alignment/>
    </xf>
    <xf numFmtId="0" fontId="16" fillId="39" borderId="16" xfId="0" applyFont="1" applyFill="1" applyBorder="1" applyAlignment="1">
      <alignment horizontal="center" vertical="center"/>
    </xf>
    <xf numFmtId="0" fontId="16" fillId="41" borderId="16" xfId="0" applyFont="1" applyFill="1" applyBorder="1" applyAlignment="1">
      <alignment horizontal="center" vertical="center"/>
    </xf>
    <xf numFmtId="49" fontId="16" fillId="39" borderId="16" xfId="0" applyNumberFormat="1" applyFont="1" applyFill="1" applyBorder="1" applyAlignment="1">
      <alignment horizontal="center" vertical="center"/>
    </xf>
    <xf numFmtId="0" fontId="16" fillId="39" borderId="17" xfId="0" applyFont="1" applyFill="1" applyBorder="1" applyAlignment="1">
      <alignment horizontal="center" vertical="center"/>
    </xf>
    <xf numFmtId="0" fontId="24" fillId="39" borderId="10" xfId="49" applyFont="1" applyFill="1" applyBorder="1" applyAlignment="1">
      <alignment horizontal="center" vertical="center" wrapText="1"/>
      <protection/>
    </xf>
    <xf numFmtId="0" fontId="16" fillId="39" borderId="10" xfId="49" applyFont="1" applyFill="1" applyBorder="1" applyAlignment="1">
      <alignment horizontal="center" vertical="center" wrapText="1"/>
      <protection/>
    </xf>
    <xf numFmtId="0" fontId="16" fillId="39" borderId="16" xfId="0" applyFont="1" applyFill="1" applyBorder="1" applyAlignment="1">
      <alignment horizontal="center" vertical="center" wrapText="1"/>
    </xf>
    <xf numFmtId="0" fontId="16" fillId="39" borderId="10" xfId="49" applyFont="1" applyFill="1" applyBorder="1" applyAlignment="1">
      <alignment horizontal="center" vertical="center"/>
      <protection/>
    </xf>
    <xf numFmtId="49" fontId="16" fillId="39" borderId="10" xfId="49" applyNumberFormat="1" applyFont="1" applyFill="1" applyBorder="1" applyAlignment="1">
      <alignment horizontal="center" vertical="center"/>
      <protection/>
    </xf>
    <xf numFmtId="0" fontId="16" fillId="41" borderId="10" xfId="49" applyFont="1" applyFill="1" applyBorder="1" applyAlignment="1">
      <alignment horizontal="center" vertical="center"/>
      <protection/>
    </xf>
    <xf numFmtId="0" fontId="69" fillId="0" borderId="14" xfId="0" applyFont="1" applyBorder="1" applyAlignment="1">
      <alignment vertical="center"/>
    </xf>
    <xf numFmtId="0" fontId="69" fillId="0" borderId="10" xfId="0" applyFont="1" applyBorder="1" applyAlignment="1">
      <alignment horizontal="left" vertical="center"/>
    </xf>
    <xf numFmtId="0" fontId="0" fillId="35" borderId="25" xfId="0" applyFill="1" applyBorder="1" applyAlignment="1">
      <alignment horizontal="center" vertical="center"/>
    </xf>
    <xf numFmtId="0" fontId="0" fillId="35" borderId="22" xfId="0" applyFill="1" applyBorder="1" applyAlignment="1">
      <alignment horizontal="center" vertical="center"/>
    </xf>
    <xf numFmtId="0" fontId="73" fillId="35" borderId="22" xfId="0" applyFont="1" applyFill="1" applyBorder="1" applyAlignment="1">
      <alignment horizontal="center" vertical="center"/>
    </xf>
    <xf numFmtId="0" fontId="72" fillId="39" borderId="16" xfId="0" applyFont="1" applyFill="1" applyBorder="1" applyAlignment="1">
      <alignment horizontal="center" vertical="center" wrapText="1"/>
    </xf>
    <xf numFmtId="0" fontId="72" fillId="39" borderId="16" xfId="0" applyFont="1" applyFill="1" applyBorder="1" applyAlignment="1">
      <alignment horizontal="center" vertical="center"/>
    </xf>
    <xf numFmtId="49" fontId="72" fillId="39" borderId="16" xfId="0" applyNumberFormat="1" applyFont="1" applyFill="1" applyBorder="1" applyAlignment="1">
      <alignment horizontal="center" vertical="center"/>
    </xf>
    <xf numFmtId="0" fontId="72" fillId="39" borderId="17" xfId="0" applyFont="1" applyFill="1" applyBorder="1" applyAlignment="1">
      <alignment horizontal="center" vertical="center"/>
    </xf>
    <xf numFmtId="0" fontId="17" fillId="39" borderId="17" xfId="0" applyFont="1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17" fillId="36" borderId="10" xfId="0" applyFont="1" applyFill="1" applyBorder="1" applyAlignment="1">
      <alignment horizontal="center" vertical="center" wrapText="1"/>
    </xf>
    <xf numFmtId="0" fontId="17" fillId="40" borderId="10" xfId="0" applyFont="1" applyFill="1" applyBorder="1" applyAlignment="1">
      <alignment horizontal="center" vertical="center" wrapText="1"/>
    </xf>
    <xf numFmtId="0" fontId="17" fillId="36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39" borderId="10" xfId="49" applyFont="1" applyFill="1" applyBorder="1" applyAlignment="1">
      <alignment horizontal="center" vertical="center" wrapText="1"/>
      <protection/>
    </xf>
    <xf numFmtId="0" fontId="74" fillId="0" borderId="10" xfId="0" applyFont="1" applyFill="1" applyBorder="1" applyAlignment="1">
      <alignment horizontal="center" vertical="center"/>
    </xf>
    <xf numFmtId="0" fontId="74" fillId="0" borderId="10" xfId="0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0" borderId="0" xfId="0" applyFont="1" applyAlignment="1">
      <alignment/>
    </xf>
    <xf numFmtId="49" fontId="16" fillId="33" borderId="10" xfId="0" applyNumberFormat="1" applyFont="1" applyFill="1" applyBorder="1" applyAlignment="1">
      <alignment horizontal="center" vertical="center" wrapText="1"/>
    </xf>
    <xf numFmtId="0" fontId="16" fillId="35" borderId="16" xfId="0" applyFont="1" applyFill="1" applyBorder="1" applyAlignment="1">
      <alignment horizontal="center" vertical="center"/>
    </xf>
    <xf numFmtId="0" fontId="16" fillId="41" borderId="10" xfId="0" applyFont="1" applyFill="1" applyBorder="1" applyAlignment="1">
      <alignment horizontal="center" vertical="center"/>
    </xf>
    <xf numFmtId="0" fontId="16" fillId="41" borderId="23" xfId="49" applyFont="1" applyFill="1" applyBorder="1" applyAlignment="1">
      <alignment horizontal="center" vertical="center"/>
      <protection/>
    </xf>
    <xf numFmtId="0" fontId="9" fillId="35" borderId="17" xfId="49" applyFont="1" applyFill="1" applyBorder="1" applyAlignment="1">
      <alignment horizontal="center" vertical="center"/>
      <protection/>
    </xf>
    <xf numFmtId="0" fontId="9" fillId="35" borderId="10" xfId="50" applyFont="1" applyFill="1" applyBorder="1" applyAlignment="1">
      <alignment horizontal="center" vertical="center"/>
      <protection/>
    </xf>
    <xf numFmtId="0" fontId="21" fillId="35" borderId="10" xfId="0" applyFont="1" applyFill="1" applyBorder="1" applyAlignment="1">
      <alignment horizontal="center" vertical="center"/>
    </xf>
    <xf numFmtId="0" fontId="75" fillId="37" borderId="10" xfId="49" applyFont="1" applyFill="1" applyBorder="1" applyAlignment="1">
      <alignment horizontal="center" vertical="center"/>
      <protection/>
    </xf>
    <xf numFmtId="0" fontId="16" fillId="39" borderId="19" xfId="0" applyFont="1" applyFill="1" applyBorder="1" applyAlignment="1">
      <alignment horizontal="center" vertical="center"/>
    </xf>
    <xf numFmtId="14" fontId="65" fillId="0" borderId="10" xfId="0" applyNumberFormat="1" applyFont="1" applyBorder="1" applyAlignment="1">
      <alignment horizontal="center" vertical="center"/>
    </xf>
    <xf numFmtId="0" fontId="17" fillId="37" borderId="20" xfId="0" applyFont="1" applyFill="1" applyBorder="1" applyAlignment="1">
      <alignment horizontal="center" vertical="center"/>
    </xf>
    <xf numFmtId="0" fontId="17" fillId="37" borderId="10" xfId="0" applyFont="1" applyFill="1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65" fillId="0" borderId="10" xfId="0" applyNumberFormat="1" applyFont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/>
    </xf>
    <xf numFmtId="0" fontId="76" fillId="0" borderId="0" xfId="0" applyFont="1" applyAlignment="1">
      <alignment/>
    </xf>
    <xf numFmtId="0" fontId="69" fillId="0" borderId="0" xfId="0" applyFont="1" applyAlignment="1">
      <alignment/>
    </xf>
    <xf numFmtId="0" fontId="77" fillId="0" borderId="0" xfId="0" applyFont="1" applyAlignment="1">
      <alignment/>
    </xf>
    <xf numFmtId="0" fontId="0" fillId="0" borderId="10" xfId="0" applyBorder="1" applyAlignment="1">
      <alignment horizontal="center"/>
    </xf>
    <xf numFmtId="0" fontId="69" fillId="0" borderId="10" xfId="0" applyFont="1" applyBorder="1" applyAlignment="1">
      <alignment horizontal="center"/>
    </xf>
    <xf numFmtId="0" fontId="67" fillId="0" borderId="10" xfId="0" applyFont="1" applyBorder="1" applyAlignment="1">
      <alignment horizontal="center"/>
    </xf>
    <xf numFmtId="0" fontId="67" fillId="0" borderId="0" xfId="0" applyFont="1" applyAlignment="1">
      <alignment/>
    </xf>
    <xf numFmtId="165" fontId="67" fillId="0" borderId="10" xfId="0" applyNumberFormat="1" applyFont="1" applyBorder="1" applyAlignment="1">
      <alignment horizontal="center"/>
    </xf>
    <xf numFmtId="0" fontId="0" fillId="33" borderId="10" xfId="0" applyFill="1" applyBorder="1" applyAlignment="1">
      <alignment horizontal="center" vertical="center"/>
    </xf>
    <xf numFmtId="0" fontId="16" fillId="37" borderId="21" xfId="0" applyFont="1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/>
    </xf>
    <xf numFmtId="0" fontId="16" fillId="39" borderId="20" xfId="0" applyFont="1" applyFill="1" applyBorder="1" applyAlignment="1">
      <alignment horizontal="center" vertical="center"/>
    </xf>
    <xf numFmtId="0" fontId="65" fillId="33" borderId="10" xfId="0" applyFont="1" applyFill="1" applyBorder="1" applyAlignment="1">
      <alignment horizontal="center" vertical="center"/>
    </xf>
    <xf numFmtId="49" fontId="16" fillId="39" borderId="23" xfId="49" applyNumberFormat="1" applyFont="1" applyFill="1" applyBorder="1" applyAlignment="1">
      <alignment horizontal="center" vertical="center"/>
      <protection/>
    </xf>
    <xf numFmtId="0" fontId="0" fillId="39" borderId="16" xfId="0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17" fillId="4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6" fillId="37" borderId="13" xfId="0" applyFont="1" applyFill="1" applyBorder="1" applyAlignment="1">
      <alignment horizontal="center" vertical="center"/>
    </xf>
    <xf numFmtId="0" fontId="16" fillId="37" borderId="19" xfId="0" applyFont="1" applyFill="1" applyBorder="1" applyAlignment="1">
      <alignment horizontal="center" vertical="center"/>
    </xf>
    <xf numFmtId="0" fontId="16" fillId="37" borderId="28" xfId="0" applyFont="1" applyFill="1" applyBorder="1" applyAlignment="1">
      <alignment horizontal="center" vertical="center"/>
    </xf>
    <xf numFmtId="0" fontId="16" fillId="37" borderId="14" xfId="0" applyFont="1" applyFill="1" applyBorder="1" applyAlignment="1">
      <alignment horizontal="center" vertical="center"/>
    </xf>
    <xf numFmtId="0" fontId="11" fillId="7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65" fillId="36" borderId="15" xfId="0" applyFont="1" applyFill="1" applyBorder="1" applyAlignment="1">
      <alignment horizontal="center" vertical="center" textRotation="90"/>
    </xf>
    <xf numFmtId="0" fontId="64" fillId="33" borderId="10" xfId="0" applyFont="1" applyFill="1" applyBorder="1" applyAlignment="1">
      <alignment horizontal="center" vertical="center"/>
    </xf>
    <xf numFmtId="0" fontId="0" fillId="33" borderId="29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13" fillId="39" borderId="17" xfId="0" applyFont="1" applyFill="1" applyBorder="1" applyAlignment="1">
      <alignment horizontal="center" vertical="center"/>
    </xf>
    <xf numFmtId="0" fontId="64" fillId="33" borderId="12" xfId="0" applyFont="1" applyFill="1" applyBorder="1" applyAlignment="1">
      <alignment horizontal="center" vertical="center"/>
    </xf>
    <xf numFmtId="0" fontId="69" fillId="36" borderId="10" xfId="0" applyFont="1" applyFill="1" applyBorder="1" applyAlignment="1">
      <alignment horizontal="center" vertical="center" textRotation="90"/>
    </xf>
    <xf numFmtId="0" fontId="78" fillId="0" borderId="0" xfId="0" applyFont="1" applyAlignment="1">
      <alignment/>
    </xf>
    <xf numFmtId="49" fontId="64" fillId="42" borderId="10" xfId="0" applyNumberFormat="1" applyFont="1" applyFill="1" applyBorder="1" applyAlignment="1">
      <alignment horizontal="center" vertical="center"/>
    </xf>
    <xf numFmtId="164" fontId="64" fillId="42" borderId="10" xfId="0" applyNumberFormat="1" applyFont="1" applyFill="1" applyBorder="1" applyAlignment="1">
      <alignment horizontal="center" vertical="center"/>
    </xf>
    <xf numFmtId="49" fontId="64" fillId="42" borderId="13" xfId="0" applyNumberFormat="1" applyFont="1" applyFill="1" applyBorder="1" applyAlignment="1">
      <alignment horizontal="center" vertical="center"/>
    </xf>
    <xf numFmtId="49" fontId="64" fillId="42" borderId="14" xfId="0" applyNumberFormat="1" applyFont="1" applyFill="1" applyBorder="1" applyAlignment="1">
      <alignment horizontal="center" vertical="center"/>
    </xf>
    <xf numFmtId="49" fontId="64" fillId="9" borderId="10" xfId="0" applyNumberFormat="1" applyFont="1" applyFill="1" applyBorder="1" applyAlignment="1">
      <alignment horizontal="center" vertical="center"/>
    </xf>
    <xf numFmtId="164" fontId="64" fillId="9" borderId="10" xfId="0" applyNumberFormat="1" applyFont="1" applyFill="1" applyBorder="1" applyAlignment="1">
      <alignment horizontal="center" vertical="center"/>
    </xf>
    <xf numFmtId="49" fontId="64" fillId="9" borderId="13" xfId="0" applyNumberFormat="1" applyFont="1" applyFill="1" applyBorder="1" applyAlignment="1">
      <alignment horizontal="center" vertical="center"/>
    </xf>
    <xf numFmtId="49" fontId="64" fillId="9" borderId="14" xfId="0" applyNumberFormat="1" applyFont="1" applyFill="1" applyBorder="1" applyAlignment="1">
      <alignment horizontal="center" vertical="center"/>
    </xf>
    <xf numFmtId="0" fontId="67" fillId="0" borderId="0" xfId="0" applyFont="1" applyAlignment="1">
      <alignment horizontal="center"/>
    </xf>
    <xf numFmtId="0" fontId="64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16" fillId="37" borderId="23" xfId="0" applyFont="1" applyFill="1" applyBorder="1" applyAlignment="1">
      <alignment horizontal="center" vertical="center" wrapText="1"/>
    </xf>
    <xf numFmtId="0" fontId="16" fillId="37" borderId="23" xfId="0" applyFont="1" applyFill="1" applyBorder="1" applyAlignment="1">
      <alignment horizontal="center" vertical="center"/>
    </xf>
    <xf numFmtId="49" fontId="16" fillId="37" borderId="23" xfId="0" applyNumberFormat="1" applyFont="1" applyFill="1" applyBorder="1" applyAlignment="1">
      <alignment horizontal="center" vertical="center"/>
    </xf>
    <xf numFmtId="0" fontId="16" fillId="37" borderId="24" xfId="0" applyFont="1" applyFill="1" applyBorder="1" applyAlignment="1">
      <alignment horizontal="center" vertical="center"/>
    </xf>
    <xf numFmtId="0" fontId="16" fillId="41" borderId="23" xfId="0" applyFont="1" applyFill="1" applyBorder="1" applyAlignment="1">
      <alignment horizontal="center" vertical="center"/>
    </xf>
    <xf numFmtId="0" fontId="17" fillId="37" borderId="24" xfId="0" applyFont="1" applyFill="1" applyBorder="1" applyAlignment="1">
      <alignment horizontal="center" vertical="center"/>
    </xf>
    <xf numFmtId="0" fontId="19" fillId="37" borderId="24" xfId="0" applyFont="1" applyFill="1" applyBorder="1" applyAlignment="1">
      <alignment horizontal="center" vertical="center" wrapText="1"/>
    </xf>
    <xf numFmtId="0" fontId="16" fillId="33" borderId="16" xfId="0" applyFont="1" applyFill="1" applyBorder="1" applyAlignment="1">
      <alignment horizontal="center" vertical="center"/>
    </xf>
    <xf numFmtId="49" fontId="16" fillId="33" borderId="16" xfId="0" applyNumberFormat="1" applyFont="1" applyFill="1" applyBorder="1" applyAlignment="1">
      <alignment horizontal="center" vertical="center"/>
    </xf>
    <xf numFmtId="0" fontId="16" fillId="33" borderId="17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4" xfId="0" applyFont="1" applyFill="1" applyBorder="1" applyAlignment="1">
      <alignment vertical="center"/>
    </xf>
    <xf numFmtId="0" fontId="14" fillId="37" borderId="10" xfId="49" applyFont="1" applyFill="1" applyBorder="1" applyAlignment="1">
      <alignment horizontal="center" vertical="center" wrapText="1"/>
      <protection/>
    </xf>
    <xf numFmtId="0" fontId="15" fillId="43" borderId="12" xfId="49" applyFont="1" applyFill="1" applyBorder="1" applyAlignment="1">
      <alignment vertical="center" wrapText="1"/>
      <protection/>
    </xf>
    <xf numFmtId="0" fontId="19" fillId="37" borderId="15" xfId="49" applyFont="1" applyFill="1" applyBorder="1" applyAlignment="1">
      <alignment horizontal="center" vertical="center" wrapText="1"/>
      <protection/>
    </xf>
    <xf numFmtId="0" fontId="15" fillId="43" borderId="10" xfId="49" applyFont="1" applyFill="1" applyBorder="1" applyAlignment="1">
      <alignment vertical="center" wrapText="1"/>
      <protection/>
    </xf>
    <xf numFmtId="0" fontId="0" fillId="0" borderId="10" xfId="0" applyBorder="1" applyAlignment="1">
      <alignment horizontal="center" vertical="center"/>
    </xf>
    <xf numFmtId="0" fontId="69" fillId="36" borderId="12" xfId="0" applyFont="1" applyFill="1" applyBorder="1" applyAlignment="1">
      <alignment horizontal="center" vertical="center" textRotation="90"/>
    </xf>
    <xf numFmtId="0" fontId="64" fillId="33" borderId="10" xfId="0" applyFont="1" applyFill="1" applyBorder="1" applyAlignment="1">
      <alignment horizontal="center" vertical="center"/>
    </xf>
    <xf numFmtId="0" fontId="64" fillId="34" borderId="10" xfId="0" applyFont="1" applyFill="1" applyBorder="1" applyAlignment="1">
      <alignment horizontal="center" vertical="center"/>
    </xf>
    <xf numFmtId="0" fontId="69" fillId="36" borderId="13" xfId="0" applyFont="1" applyFill="1" applyBorder="1" applyAlignment="1">
      <alignment horizontal="center" vertical="center" textRotation="90"/>
    </xf>
    <xf numFmtId="0" fontId="69" fillId="36" borderId="10" xfId="0" applyFont="1" applyFill="1" applyBorder="1" applyAlignment="1">
      <alignment horizontal="center" vertical="center"/>
    </xf>
    <xf numFmtId="0" fontId="69" fillId="36" borderId="26" xfId="0" applyFont="1" applyFill="1" applyBorder="1" applyAlignment="1">
      <alignment horizontal="center" vertical="center" textRotation="90"/>
    </xf>
    <xf numFmtId="0" fontId="69" fillId="36" borderId="10" xfId="0" applyFont="1" applyFill="1" applyBorder="1" applyAlignment="1">
      <alignment vertical="center" textRotation="90"/>
    </xf>
    <xf numFmtId="0" fontId="69" fillId="36" borderId="10" xfId="0" applyFont="1" applyFill="1" applyBorder="1" applyAlignment="1">
      <alignment vertical="center" textRotation="90" wrapText="1"/>
    </xf>
    <xf numFmtId="0" fontId="16" fillId="41" borderId="16" xfId="0" applyFont="1" applyFill="1" applyBorder="1" applyAlignment="1">
      <alignment horizontal="center" vertical="center" wrapText="1"/>
    </xf>
    <xf numFmtId="49" fontId="16" fillId="41" borderId="16" xfId="0" applyNumberFormat="1" applyFont="1" applyFill="1" applyBorder="1" applyAlignment="1">
      <alignment horizontal="center" vertical="center"/>
    </xf>
    <xf numFmtId="0" fontId="16" fillId="41" borderId="17" xfId="0" applyFont="1" applyFill="1" applyBorder="1" applyAlignment="1">
      <alignment horizontal="center" vertical="center"/>
    </xf>
    <xf numFmtId="0" fontId="16" fillId="35" borderId="16" xfId="0" applyFont="1" applyFill="1" applyBorder="1" applyAlignment="1">
      <alignment horizontal="center" vertical="center" wrapText="1"/>
    </xf>
    <xf numFmtId="49" fontId="16" fillId="35" borderId="16" xfId="0" applyNumberFormat="1" applyFont="1" applyFill="1" applyBorder="1" applyAlignment="1">
      <alignment horizontal="center" vertical="center"/>
    </xf>
    <xf numFmtId="0" fontId="16" fillId="35" borderId="17" xfId="0" applyFont="1" applyFill="1" applyBorder="1" applyAlignment="1">
      <alignment horizontal="center" vertical="center"/>
    </xf>
    <xf numFmtId="0" fontId="16" fillId="41" borderId="10" xfId="49" applyFont="1" applyFill="1" applyBorder="1" applyAlignment="1">
      <alignment horizontal="center" vertical="center" wrapText="1"/>
      <protection/>
    </xf>
    <xf numFmtId="49" fontId="16" fillId="41" borderId="10" xfId="49" applyNumberFormat="1" applyFont="1" applyFill="1" applyBorder="1" applyAlignment="1">
      <alignment horizontal="center" vertical="center"/>
      <protection/>
    </xf>
    <xf numFmtId="0" fontId="16" fillId="41" borderId="20" xfId="0" applyFont="1" applyFill="1" applyBorder="1" applyAlignment="1">
      <alignment horizontal="center" vertical="center"/>
    </xf>
    <xf numFmtId="49" fontId="16" fillId="41" borderId="10" xfId="0" applyNumberFormat="1" applyFont="1" applyFill="1" applyBorder="1" applyAlignment="1">
      <alignment horizontal="center" vertical="center"/>
    </xf>
    <xf numFmtId="0" fontId="16" fillId="35" borderId="10" xfId="0" applyFont="1" applyFill="1" applyBorder="1" applyAlignment="1">
      <alignment horizontal="center" vertical="center"/>
    </xf>
    <xf numFmtId="49" fontId="16" fillId="35" borderId="10" xfId="0" applyNumberFormat="1" applyFont="1" applyFill="1" applyBorder="1" applyAlignment="1">
      <alignment horizontal="center" vertical="center"/>
    </xf>
    <xf numFmtId="0" fontId="16" fillId="41" borderId="23" xfId="49" applyFont="1" applyFill="1" applyBorder="1" applyAlignment="1">
      <alignment horizontal="center" vertical="center" wrapText="1"/>
      <protection/>
    </xf>
    <xf numFmtId="49" fontId="16" fillId="41" borderId="23" xfId="49" applyNumberFormat="1" applyFont="1" applyFill="1" applyBorder="1" applyAlignment="1">
      <alignment horizontal="center" vertical="center"/>
      <protection/>
    </xf>
    <xf numFmtId="0" fontId="16" fillId="41" borderId="24" xfId="49" applyFont="1" applyFill="1" applyBorder="1" applyAlignment="1">
      <alignment horizontal="center" vertical="center"/>
      <protection/>
    </xf>
    <xf numFmtId="0" fontId="17" fillId="33" borderId="12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 wrapText="1"/>
    </xf>
    <xf numFmtId="0" fontId="65" fillId="36" borderId="10" xfId="0" applyFont="1" applyFill="1" applyBorder="1" applyAlignment="1">
      <alignment horizontal="center" textRotation="90"/>
    </xf>
    <xf numFmtId="0" fontId="0" fillId="0" borderId="0" xfId="0" applyAlignment="1">
      <alignment horizontal="center" vertical="center"/>
    </xf>
    <xf numFmtId="0" fontId="16" fillId="33" borderId="13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49" fontId="17" fillId="39" borderId="17" xfId="0" applyNumberFormat="1" applyFont="1" applyFill="1" applyBorder="1" applyAlignment="1">
      <alignment horizontal="center" vertical="center"/>
    </xf>
    <xf numFmtId="0" fontId="17" fillId="39" borderId="20" xfId="0" applyFont="1" applyFill="1" applyBorder="1" applyAlignment="1">
      <alignment horizontal="center" vertical="center"/>
    </xf>
    <xf numFmtId="0" fontId="17" fillId="33" borderId="10" xfId="0" applyNumberFormat="1" applyFont="1" applyFill="1" applyBorder="1" applyAlignment="1">
      <alignment horizontal="center" vertical="center"/>
    </xf>
    <xf numFmtId="0" fontId="17" fillId="39" borderId="17" xfId="0" applyNumberFormat="1" applyFont="1" applyFill="1" applyBorder="1" applyAlignment="1">
      <alignment horizontal="center" vertical="center"/>
    </xf>
    <xf numFmtId="0" fontId="17" fillId="39" borderId="10" xfId="0" applyNumberFormat="1" applyFont="1" applyFill="1" applyBorder="1" applyAlignment="1">
      <alignment horizontal="center" vertical="center"/>
    </xf>
    <xf numFmtId="0" fontId="17" fillId="39" borderId="24" xfId="0" applyFont="1" applyFill="1" applyBorder="1" applyAlignment="1">
      <alignment horizontal="center" vertical="center"/>
    </xf>
    <xf numFmtId="49" fontId="17" fillId="39" borderId="10" xfId="49" applyNumberFormat="1" applyFont="1" applyFill="1" applyBorder="1" applyAlignment="1">
      <alignment horizontal="center" vertical="center"/>
      <protection/>
    </xf>
    <xf numFmtId="0" fontId="17" fillId="39" borderId="24" xfId="49" applyNumberFormat="1" applyFont="1" applyFill="1" applyBorder="1" applyAlignment="1">
      <alignment horizontal="center" vertical="center"/>
      <protection/>
    </xf>
    <xf numFmtId="0" fontId="17" fillId="33" borderId="17" xfId="0" applyNumberFormat="1" applyFont="1" applyFill="1" applyBorder="1" applyAlignment="1">
      <alignment horizontal="center" vertical="center"/>
    </xf>
    <xf numFmtId="0" fontId="0" fillId="39" borderId="10" xfId="0" applyFont="1" applyFill="1" applyBorder="1" applyAlignment="1">
      <alignment horizontal="center" vertical="center" wrapText="1"/>
    </xf>
    <xf numFmtId="0" fontId="16" fillId="39" borderId="10" xfId="0" applyFont="1" applyFill="1" applyBorder="1" applyAlignment="1">
      <alignment horizontal="center" vertical="center"/>
    </xf>
    <xf numFmtId="49" fontId="16" fillId="39" borderId="10" xfId="0" applyNumberFormat="1" applyFont="1" applyFill="1" applyBorder="1" applyAlignment="1">
      <alignment horizontal="center" vertical="center"/>
    </xf>
    <xf numFmtId="0" fontId="16" fillId="39" borderId="21" xfId="0" applyFont="1" applyFill="1" applyBorder="1" applyAlignment="1">
      <alignment horizontal="center" vertical="center" wrapText="1"/>
    </xf>
    <xf numFmtId="0" fontId="16" fillId="39" borderId="21" xfId="0" applyFont="1" applyFill="1" applyBorder="1" applyAlignment="1">
      <alignment horizontal="center" vertical="center"/>
    </xf>
    <xf numFmtId="49" fontId="16" fillId="39" borderId="21" xfId="0" applyNumberFormat="1" applyFont="1" applyFill="1" applyBorder="1" applyAlignment="1">
      <alignment horizontal="center" vertical="center"/>
    </xf>
    <xf numFmtId="0" fontId="16" fillId="33" borderId="16" xfId="0" applyFont="1" applyFill="1" applyBorder="1" applyAlignment="1">
      <alignment horizontal="center" vertical="center" wrapText="1"/>
    </xf>
    <xf numFmtId="0" fontId="17" fillId="36" borderId="10" xfId="0" applyFont="1" applyFill="1" applyBorder="1" applyAlignment="1">
      <alignment horizontal="center" vertical="center"/>
    </xf>
    <xf numFmtId="0" fontId="0" fillId="35" borderId="12" xfId="0" applyFill="1" applyBorder="1" applyAlignment="1">
      <alignment horizontal="center" vertical="center"/>
    </xf>
    <xf numFmtId="0" fontId="72" fillId="37" borderId="10" xfId="0" applyFont="1" applyFill="1" applyBorder="1" applyAlignment="1">
      <alignment horizontal="center" vertical="center" wrapText="1"/>
    </xf>
    <xf numFmtId="0" fontId="15" fillId="33" borderId="13" xfId="0" applyFont="1" applyFill="1" applyBorder="1" applyAlignment="1">
      <alignment horizontal="center" vertical="center"/>
    </xf>
    <xf numFmtId="0" fontId="17" fillId="39" borderId="13" xfId="49" applyFont="1" applyFill="1" applyBorder="1" applyAlignment="1">
      <alignment horizontal="center" vertical="center"/>
      <protection/>
    </xf>
    <xf numFmtId="0" fontId="17" fillId="39" borderId="23" xfId="49" applyNumberFormat="1" applyFont="1" applyFill="1" applyBorder="1" applyAlignment="1">
      <alignment horizontal="center" vertical="center"/>
      <protection/>
    </xf>
    <xf numFmtId="0" fontId="17" fillId="40" borderId="13" xfId="0" applyNumberFormat="1" applyFont="1" applyFill="1" applyBorder="1" applyAlignment="1">
      <alignment horizontal="center" vertical="center"/>
    </xf>
    <xf numFmtId="0" fontId="15" fillId="33" borderId="14" xfId="0" applyFont="1" applyFill="1" applyBorder="1" applyAlignment="1">
      <alignment horizontal="center" vertical="center"/>
    </xf>
    <xf numFmtId="0" fontId="17" fillId="39" borderId="14" xfId="49" applyFont="1" applyFill="1" applyBorder="1" applyAlignment="1">
      <alignment horizontal="center" vertical="center"/>
      <protection/>
    </xf>
    <xf numFmtId="0" fontId="17" fillId="37" borderId="14" xfId="49" applyFont="1" applyFill="1" applyBorder="1" applyAlignment="1">
      <alignment horizontal="center" vertical="center"/>
      <protection/>
    </xf>
    <xf numFmtId="0" fontId="17" fillId="37" borderId="30" xfId="49" applyNumberFormat="1" applyFont="1" applyFill="1" applyBorder="1" applyAlignment="1">
      <alignment horizontal="center" vertical="center"/>
      <protection/>
    </xf>
    <xf numFmtId="0" fontId="17" fillId="40" borderId="14" xfId="0" applyNumberFormat="1" applyFont="1" applyFill="1" applyBorder="1" applyAlignment="1">
      <alignment horizontal="center" vertical="center"/>
    </xf>
    <xf numFmtId="0" fontId="15" fillId="33" borderId="31" xfId="0" applyFont="1" applyFill="1" applyBorder="1" applyAlignment="1">
      <alignment horizontal="center" vertical="center"/>
    </xf>
    <xf numFmtId="0" fontId="15" fillId="33" borderId="32" xfId="0" applyFont="1" applyFill="1" applyBorder="1" applyAlignment="1">
      <alignment horizontal="center" vertical="center"/>
    </xf>
    <xf numFmtId="0" fontId="17" fillId="39" borderId="31" xfId="49" applyFont="1" applyFill="1" applyBorder="1" applyAlignment="1">
      <alignment horizontal="center" vertical="center"/>
      <protection/>
    </xf>
    <xf numFmtId="0" fontId="17" fillId="39" borderId="32" xfId="49" applyFont="1" applyFill="1" applyBorder="1" applyAlignment="1">
      <alignment horizontal="center" vertical="center"/>
      <protection/>
    </xf>
    <xf numFmtId="0" fontId="17" fillId="37" borderId="31" xfId="49" applyFont="1" applyFill="1" applyBorder="1" applyAlignment="1">
      <alignment horizontal="center" vertical="center"/>
      <protection/>
    </xf>
    <xf numFmtId="0" fontId="17" fillId="37" borderId="32" xfId="49" applyFont="1" applyFill="1" applyBorder="1" applyAlignment="1">
      <alignment horizontal="center" vertical="center"/>
      <protection/>
    </xf>
    <xf numFmtId="0" fontId="17" fillId="37" borderId="33" xfId="49" applyNumberFormat="1" applyFont="1" applyFill="1" applyBorder="1" applyAlignment="1">
      <alignment horizontal="center" vertical="center"/>
      <protection/>
    </xf>
    <xf numFmtId="0" fontId="17" fillId="37" borderId="34" xfId="49" applyNumberFormat="1" applyFont="1" applyFill="1" applyBorder="1" applyAlignment="1">
      <alignment horizontal="center" vertical="center"/>
      <protection/>
    </xf>
    <xf numFmtId="0" fontId="17" fillId="40" borderId="31" xfId="0" applyNumberFormat="1" applyFont="1" applyFill="1" applyBorder="1" applyAlignment="1">
      <alignment horizontal="center" vertical="center"/>
    </xf>
    <xf numFmtId="0" fontId="17" fillId="40" borderId="32" xfId="0" applyNumberFormat="1" applyFont="1" applyFill="1" applyBorder="1" applyAlignment="1">
      <alignment horizontal="center" vertical="center"/>
    </xf>
    <xf numFmtId="0" fontId="17" fillId="39" borderId="16" xfId="0" applyFont="1" applyFill="1" applyBorder="1" applyAlignment="1">
      <alignment horizontal="center" vertical="center"/>
    </xf>
    <xf numFmtId="0" fontId="17" fillId="39" borderId="13" xfId="50" applyFont="1" applyFill="1" applyBorder="1" applyAlignment="1">
      <alignment horizontal="center" vertical="center"/>
      <protection/>
    </xf>
    <xf numFmtId="0" fontId="17" fillId="39" borderId="13" xfId="0" applyFont="1" applyFill="1" applyBorder="1" applyAlignment="1">
      <alignment horizontal="center" vertical="center"/>
    </xf>
    <xf numFmtId="0" fontId="17" fillId="39" borderId="23" xfId="0" applyFont="1" applyFill="1" applyBorder="1" applyAlignment="1">
      <alignment horizontal="center" vertical="center"/>
    </xf>
    <xf numFmtId="0" fontId="17" fillId="36" borderId="13" xfId="0" applyNumberFormat="1" applyFont="1" applyFill="1" applyBorder="1" applyAlignment="1">
      <alignment horizontal="center" vertical="center"/>
    </xf>
    <xf numFmtId="0" fontId="17" fillId="39" borderId="13" xfId="50" applyNumberFormat="1" applyFont="1" applyFill="1" applyBorder="1" applyAlignment="1">
      <alignment horizontal="center" vertical="center"/>
      <protection/>
    </xf>
    <xf numFmtId="49" fontId="17" fillId="36" borderId="13" xfId="0" applyNumberFormat="1" applyFont="1" applyFill="1" applyBorder="1" applyAlignment="1">
      <alignment horizontal="center" vertical="center"/>
    </xf>
    <xf numFmtId="0" fontId="17" fillId="37" borderId="35" xfId="0" applyFont="1" applyFill="1" applyBorder="1" applyAlignment="1">
      <alignment horizontal="center" vertical="center"/>
    </xf>
    <xf numFmtId="0" fontId="17" fillId="39" borderId="14" xfId="50" applyFont="1" applyFill="1" applyBorder="1" applyAlignment="1">
      <alignment horizontal="center" vertical="center"/>
      <protection/>
    </xf>
    <xf numFmtId="0" fontId="17" fillId="37" borderId="14" xfId="0" applyFont="1" applyFill="1" applyBorder="1" applyAlignment="1">
      <alignment horizontal="center" vertical="center"/>
    </xf>
    <xf numFmtId="0" fontId="17" fillId="37" borderId="36" xfId="0" applyFont="1" applyFill="1" applyBorder="1" applyAlignment="1">
      <alignment horizontal="center" vertical="center"/>
    </xf>
    <xf numFmtId="0" fontId="17" fillId="36" borderId="14" xfId="0" applyNumberFormat="1" applyFont="1" applyFill="1" applyBorder="1" applyAlignment="1">
      <alignment horizontal="center" vertical="center"/>
    </xf>
    <xf numFmtId="0" fontId="13" fillId="39" borderId="14" xfId="50" applyNumberFormat="1" applyFont="1" applyFill="1" applyBorder="1" applyAlignment="1">
      <alignment horizontal="center" vertical="center"/>
      <protection/>
    </xf>
    <xf numFmtId="49" fontId="17" fillId="36" borderId="14" xfId="0" applyNumberFormat="1" applyFont="1" applyFill="1" applyBorder="1" applyAlignment="1">
      <alignment horizontal="center" vertical="center"/>
    </xf>
    <xf numFmtId="0" fontId="17" fillId="37" borderId="37" xfId="0" applyFont="1" applyFill="1" applyBorder="1" applyAlignment="1">
      <alignment horizontal="center" vertical="center"/>
    </xf>
    <xf numFmtId="0" fontId="17" fillId="37" borderId="38" xfId="0" applyFont="1" applyFill="1" applyBorder="1" applyAlignment="1">
      <alignment horizontal="center" vertical="center"/>
    </xf>
    <xf numFmtId="0" fontId="17" fillId="39" borderId="39" xfId="50" applyFont="1" applyFill="1" applyBorder="1" applyAlignment="1">
      <alignment horizontal="center" vertical="center"/>
      <protection/>
    </xf>
    <xf numFmtId="0" fontId="17" fillId="39" borderId="40" xfId="50" applyFont="1" applyFill="1" applyBorder="1" applyAlignment="1">
      <alignment horizontal="center" vertical="center"/>
      <protection/>
    </xf>
    <xf numFmtId="0" fontId="17" fillId="37" borderId="39" xfId="0" applyFont="1" applyFill="1" applyBorder="1" applyAlignment="1">
      <alignment horizontal="center" vertical="center"/>
    </xf>
    <xf numFmtId="0" fontId="17" fillId="37" borderId="40" xfId="0" applyFont="1" applyFill="1" applyBorder="1" applyAlignment="1">
      <alignment horizontal="center" vertical="center"/>
    </xf>
    <xf numFmtId="0" fontId="17" fillId="37" borderId="41" xfId="0" applyFont="1" applyFill="1" applyBorder="1" applyAlignment="1">
      <alignment horizontal="center" vertical="center"/>
    </xf>
    <xf numFmtId="0" fontId="17" fillId="37" borderId="42" xfId="0" applyFont="1" applyFill="1" applyBorder="1" applyAlignment="1">
      <alignment horizontal="center" vertical="center"/>
    </xf>
    <xf numFmtId="0" fontId="17" fillId="36" borderId="39" xfId="0" applyNumberFormat="1" applyFont="1" applyFill="1" applyBorder="1" applyAlignment="1">
      <alignment horizontal="center" vertical="center"/>
    </xf>
    <xf numFmtId="0" fontId="17" fillId="36" borderId="40" xfId="0" applyNumberFormat="1" applyFont="1" applyFill="1" applyBorder="1" applyAlignment="1">
      <alignment horizontal="center" vertical="center"/>
    </xf>
    <xf numFmtId="0" fontId="15" fillId="33" borderId="39" xfId="0" applyFont="1" applyFill="1" applyBorder="1" applyAlignment="1">
      <alignment horizontal="center" vertical="center"/>
    </xf>
    <xf numFmtId="0" fontId="15" fillId="33" borderId="40" xfId="0" applyFont="1" applyFill="1" applyBorder="1" applyAlignment="1">
      <alignment horizontal="center" vertical="center"/>
    </xf>
    <xf numFmtId="0" fontId="17" fillId="39" borderId="39" xfId="50" applyNumberFormat="1" applyFont="1" applyFill="1" applyBorder="1" applyAlignment="1">
      <alignment horizontal="center" vertical="center"/>
      <protection/>
    </xf>
    <xf numFmtId="0" fontId="17" fillId="39" borderId="40" xfId="50" applyNumberFormat="1" applyFont="1" applyFill="1" applyBorder="1" applyAlignment="1">
      <alignment horizontal="center" vertical="center"/>
      <protection/>
    </xf>
    <xf numFmtId="49" fontId="17" fillId="36" borderId="39" xfId="0" applyNumberFormat="1" applyFont="1" applyFill="1" applyBorder="1" applyAlignment="1">
      <alignment horizontal="center" vertical="center"/>
    </xf>
    <xf numFmtId="49" fontId="17" fillId="36" borderId="40" xfId="0" applyNumberFormat="1" applyFont="1" applyFill="1" applyBorder="1" applyAlignment="1">
      <alignment horizontal="center" vertical="center"/>
    </xf>
    <xf numFmtId="0" fontId="17" fillId="40" borderId="13" xfId="0" applyFont="1" applyFill="1" applyBorder="1" applyAlignment="1">
      <alignment horizontal="center" vertical="center"/>
    </xf>
    <xf numFmtId="0" fontId="13" fillId="37" borderId="35" xfId="0" applyFont="1" applyFill="1" applyBorder="1" applyAlignment="1">
      <alignment horizontal="center" vertical="center"/>
    </xf>
    <xf numFmtId="0" fontId="17" fillId="40" borderId="14" xfId="0" applyFont="1" applyFill="1" applyBorder="1" applyAlignment="1">
      <alignment horizontal="center" vertical="center"/>
    </xf>
    <xf numFmtId="0" fontId="17" fillId="40" borderId="39" xfId="0" applyFont="1" applyFill="1" applyBorder="1" applyAlignment="1">
      <alignment horizontal="center" vertical="center"/>
    </xf>
    <xf numFmtId="0" fontId="17" fillId="40" borderId="40" xfId="0" applyFont="1" applyFill="1" applyBorder="1" applyAlignment="1">
      <alignment horizontal="center" vertical="center"/>
    </xf>
    <xf numFmtId="0" fontId="17" fillId="37" borderId="43" xfId="0" applyFont="1" applyFill="1" applyBorder="1" applyAlignment="1">
      <alignment horizontal="center" vertical="center"/>
    </xf>
    <xf numFmtId="0" fontId="17" fillId="40" borderId="39" xfId="0" applyNumberFormat="1" applyFont="1" applyFill="1" applyBorder="1" applyAlignment="1">
      <alignment horizontal="center" vertical="center"/>
    </xf>
    <xf numFmtId="0" fontId="17" fillId="40" borderId="40" xfId="0" applyNumberFormat="1" applyFont="1" applyFill="1" applyBorder="1" applyAlignment="1">
      <alignment horizontal="center" vertical="center"/>
    </xf>
    <xf numFmtId="0" fontId="17" fillId="33" borderId="13" xfId="0" applyFont="1" applyFill="1" applyBorder="1" applyAlignment="1">
      <alignment horizontal="center" vertical="center"/>
    </xf>
    <xf numFmtId="0" fontId="17" fillId="36" borderId="13" xfId="0" applyFont="1" applyFill="1" applyBorder="1" applyAlignment="1">
      <alignment horizontal="center" vertical="center"/>
    </xf>
    <xf numFmtId="0" fontId="17" fillId="33" borderId="14" xfId="0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 horizontal="center" vertical="center"/>
    </xf>
    <xf numFmtId="0" fontId="17" fillId="36" borderId="14" xfId="0" applyFont="1" applyFill="1" applyBorder="1" applyAlignment="1">
      <alignment horizontal="center" vertical="center"/>
    </xf>
    <xf numFmtId="0" fontId="17" fillId="33" borderId="31" xfId="0" applyFont="1" applyFill="1" applyBorder="1" applyAlignment="1">
      <alignment horizontal="center" vertical="center"/>
    </xf>
    <xf numFmtId="0" fontId="17" fillId="33" borderId="32" xfId="0" applyFont="1" applyFill="1" applyBorder="1" applyAlignment="1">
      <alignment horizontal="center" vertical="center"/>
    </xf>
    <xf numFmtId="0" fontId="17" fillId="36" borderId="31" xfId="0" applyFont="1" applyFill="1" applyBorder="1" applyAlignment="1">
      <alignment horizontal="center" vertical="center"/>
    </xf>
    <xf numFmtId="0" fontId="17" fillId="36" borderId="32" xfId="0" applyFont="1" applyFill="1" applyBorder="1" applyAlignment="1">
      <alignment horizontal="center" vertical="center"/>
    </xf>
    <xf numFmtId="0" fontId="17" fillId="37" borderId="44" xfId="0" applyFont="1" applyFill="1" applyBorder="1" applyAlignment="1">
      <alignment horizontal="center" vertical="center"/>
    </xf>
    <xf numFmtId="0" fontId="17" fillId="37" borderId="45" xfId="0" applyFont="1" applyFill="1" applyBorder="1" applyAlignment="1">
      <alignment horizontal="center" vertical="center"/>
    </xf>
    <xf numFmtId="0" fontId="17" fillId="39" borderId="21" xfId="0" applyFont="1" applyFill="1" applyBorder="1" applyAlignment="1">
      <alignment horizontal="center" vertical="center"/>
    </xf>
    <xf numFmtId="0" fontId="17" fillId="37" borderId="46" xfId="0" applyFont="1" applyFill="1" applyBorder="1" applyAlignment="1">
      <alignment horizontal="center" vertical="center"/>
    </xf>
    <xf numFmtId="0" fontId="17" fillId="37" borderId="47" xfId="0" applyFont="1" applyFill="1" applyBorder="1" applyAlignment="1">
      <alignment horizontal="center" vertical="center"/>
    </xf>
    <xf numFmtId="0" fontId="17" fillId="37" borderId="48" xfId="0" applyFont="1" applyFill="1" applyBorder="1" applyAlignment="1">
      <alignment horizontal="center" vertical="center"/>
    </xf>
    <xf numFmtId="0" fontId="17" fillId="37" borderId="31" xfId="0" applyFont="1" applyFill="1" applyBorder="1" applyAlignment="1">
      <alignment horizontal="center" vertical="center"/>
    </xf>
    <xf numFmtId="0" fontId="17" fillId="37" borderId="32" xfId="0" applyFont="1" applyFill="1" applyBorder="1" applyAlignment="1">
      <alignment horizontal="center" vertical="center"/>
    </xf>
    <xf numFmtId="0" fontId="17" fillId="40" borderId="31" xfId="0" applyFont="1" applyFill="1" applyBorder="1" applyAlignment="1">
      <alignment horizontal="center" vertical="center"/>
    </xf>
    <xf numFmtId="0" fontId="17" fillId="40" borderId="32" xfId="0" applyFont="1" applyFill="1" applyBorder="1" applyAlignment="1">
      <alignment horizontal="center" vertical="center"/>
    </xf>
    <xf numFmtId="0" fontId="17" fillId="33" borderId="16" xfId="0" applyNumberFormat="1" applyFont="1" applyFill="1" applyBorder="1" applyAlignment="1">
      <alignment horizontal="center" vertical="center"/>
    </xf>
    <xf numFmtId="49" fontId="17" fillId="40" borderId="13" xfId="0" applyNumberFormat="1" applyFont="1" applyFill="1" applyBorder="1" applyAlignment="1">
      <alignment horizontal="center" vertical="center"/>
    </xf>
    <xf numFmtId="49" fontId="11" fillId="36" borderId="13" xfId="0" applyNumberFormat="1" applyFont="1" applyFill="1" applyBorder="1" applyAlignment="1">
      <alignment horizontal="center" vertical="center"/>
    </xf>
    <xf numFmtId="0" fontId="17" fillId="0" borderId="35" xfId="0" applyNumberFormat="1" applyFont="1" applyFill="1" applyBorder="1" applyAlignment="1">
      <alignment horizontal="center" vertical="center"/>
    </xf>
    <xf numFmtId="0" fontId="13" fillId="39" borderId="14" xfId="0" applyFont="1" applyFill="1" applyBorder="1" applyAlignment="1">
      <alignment horizontal="center" vertical="center"/>
    </xf>
    <xf numFmtId="49" fontId="17" fillId="40" borderId="14" xfId="0" applyNumberFormat="1" applyFont="1" applyFill="1" applyBorder="1" applyAlignment="1">
      <alignment horizontal="center" vertical="center"/>
    </xf>
    <xf numFmtId="0" fontId="13" fillId="39" borderId="14" xfId="49" applyFont="1" applyFill="1" applyBorder="1" applyAlignment="1">
      <alignment horizontal="center" vertical="center"/>
      <protection/>
    </xf>
    <xf numFmtId="49" fontId="11" fillId="36" borderId="14" xfId="0" applyNumberFormat="1" applyFont="1" applyFill="1" applyBorder="1" applyAlignment="1">
      <alignment horizontal="center" vertical="center"/>
    </xf>
    <xf numFmtId="0" fontId="17" fillId="0" borderId="44" xfId="0" applyNumberFormat="1" applyFont="1" applyFill="1" applyBorder="1" applyAlignment="1">
      <alignment horizontal="center" vertical="center"/>
    </xf>
    <xf numFmtId="0" fontId="17" fillId="0" borderId="45" xfId="0" applyNumberFormat="1" applyFont="1" applyFill="1" applyBorder="1" applyAlignment="1">
      <alignment horizontal="center" vertical="center"/>
    </xf>
    <xf numFmtId="0" fontId="17" fillId="39" borderId="31" xfId="0" applyFont="1" applyFill="1" applyBorder="1" applyAlignment="1">
      <alignment horizontal="center" vertical="center"/>
    </xf>
    <xf numFmtId="0" fontId="17" fillId="39" borderId="32" xfId="0" applyFont="1" applyFill="1" applyBorder="1" applyAlignment="1">
      <alignment horizontal="center" vertical="center"/>
    </xf>
    <xf numFmtId="49" fontId="17" fillId="40" borderId="31" xfId="0" applyNumberFormat="1" applyFont="1" applyFill="1" applyBorder="1" applyAlignment="1">
      <alignment horizontal="center" vertical="center"/>
    </xf>
    <xf numFmtId="49" fontId="17" fillId="40" borderId="32" xfId="0" applyNumberFormat="1" applyFont="1" applyFill="1" applyBorder="1" applyAlignment="1">
      <alignment horizontal="center" vertical="center"/>
    </xf>
    <xf numFmtId="49" fontId="11" fillId="36" borderId="31" xfId="0" applyNumberFormat="1" applyFont="1" applyFill="1" applyBorder="1" applyAlignment="1">
      <alignment horizontal="center" vertical="center"/>
    </xf>
    <xf numFmtId="49" fontId="11" fillId="36" borderId="32" xfId="0" applyNumberFormat="1" applyFont="1" applyFill="1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69" fillId="0" borderId="10" xfId="0" applyFont="1" applyBorder="1" applyAlignment="1">
      <alignment horizontal="center" vertical="center"/>
    </xf>
    <xf numFmtId="0" fontId="16" fillId="44" borderId="10" xfId="50" applyFont="1" applyFill="1" applyBorder="1" applyAlignment="1">
      <alignment horizontal="center" vertical="center" wrapText="1"/>
      <protection/>
    </xf>
    <xf numFmtId="0" fontId="16" fillId="44" borderId="10" xfId="50" applyFont="1" applyFill="1" applyBorder="1" applyAlignment="1">
      <alignment horizontal="center" vertical="center"/>
      <protection/>
    </xf>
    <xf numFmtId="49" fontId="16" fillId="44" borderId="10" xfId="50" applyNumberFormat="1" applyFont="1" applyFill="1" applyBorder="1" applyAlignment="1">
      <alignment horizontal="center" vertical="center"/>
      <protection/>
    </xf>
    <xf numFmtId="0" fontId="9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64" fillId="0" borderId="13" xfId="0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5" fillId="37" borderId="37" xfId="0" applyFont="1" applyFill="1" applyBorder="1" applyAlignment="1">
      <alignment horizontal="center" vertical="center"/>
    </xf>
    <xf numFmtId="0" fontId="75" fillId="37" borderId="17" xfId="0" applyFont="1" applyFill="1" applyBorder="1" applyAlignment="1">
      <alignment horizontal="center" vertical="center"/>
    </xf>
    <xf numFmtId="0" fontId="69" fillId="0" borderId="10" xfId="0" applyFont="1" applyBorder="1" applyAlignment="1">
      <alignment horizontal="center" vertical="center"/>
    </xf>
    <xf numFmtId="0" fontId="64" fillId="0" borderId="13" xfId="0" applyFont="1" applyBorder="1" applyAlignment="1">
      <alignment horizontal="center" vertical="center"/>
    </xf>
    <xf numFmtId="0" fontId="64" fillId="0" borderId="13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16" fillId="41" borderId="16" xfId="49" applyFont="1" applyFill="1" applyBorder="1" applyAlignment="1">
      <alignment horizontal="center" vertical="center" wrapText="1"/>
      <protection/>
    </xf>
    <xf numFmtId="0" fontId="16" fillId="41" borderId="16" xfId="49" applyFont="1" applyFill="1" applyBorder="1" applyAlignment="1">
      <alignment horizontal="center" vertical="center"/>
      <protection/>
    </xf>
    <xf numFmtId="49" fontId="16" fillId="41" borderId="16" xfId="49" applyNumberFormat="1" applyFont="1" applyFill="1" applyBorder="1" applyAlignment="1">
      <alignment horizontal="center" vertical="center"/>
      <protection/>
    </xf>
    <xf numFmtId="0" fontId="16" fillId="41" borderId="17" xfId="49" applyFont="1" applyFill="1" applyBorder="1" applyAlignment="1">
      <alignment horizontal="center" vertical="center"/>
      <protection/>
    </xf>
    <xf numFmtId="0" fontId="72" fillId="41" borderId="10" xfId="0" applyFont="1" applyFill="1" applyBorder="1" applyAlignment="1">
      <alignment horizontal="center" vertical="center" wrapText="1"/>
    </xf>
    <xf numFmtId="0" fontId="16" fillId="41" borderId="21" xfId="0" applyFont="1" applyFill="1" applyBorder="1" applyAlignment="1">
      <alignment horizontal="center" vertical="center" wrapText="1"/>
    </xf>
    <xf numFmtId="0" fontId="16" fillId="41" borderId="21" xfId="0" applyFont="1" applyFill="1" applyBorder="1" applyAlignment="1">
      <alignment horizontal="center" vertical="center"/>
    </xf>
    <xf numFmtId="49" fontId="16" fillId="41" borderId="21" xfId="0" applyNumberFormat="1" applyFont="1" applyFill="1" applyBorder="1" applyAlignment="1">
      <alignment horizontal="center" vertical="center"/>
    </xf>
    <xf numFmtId="0" fontId="16" fillId="41" borderId="10" xfId="0" applyFont="1" applyFill="1" applyBorder="1" applyAlignment="1">
      <alignment horizontal="center" vertical="center" wrapText="1"/>
    </xf>
    <xf numFmtId="0" fontId="0" fillId="33" borderId="27" xfId="0" applyFill="1" applyBorder="1" applyAlignment="1">
      <alignment vertical="center"/>
    </xf>
    <xf numFmtId="0" fontId="16" fillId="41" borderId="13" xfId="49" applyFont="1" applyFill="1" applyBorder="1" applyAlignment="1">
      <alignment horizontal="center" vertical="center" wrapText="1"/>
      <protection/>
    </xf>
    <xf numFmtId="0" fontId="64" fillId="0" borderId="10" xfId="0" applyFont="1" applyBorder="1" applyAlignment="1">
      <alignment horizontal="center" vertical="center" wrapText="1"/>
    </xf>
    <xf numFmtId="0" fontId="72" fillId="39" borderId="10" xfId="0" applyFont="1" applyFill="1" applyBorder="1" applyAlignment="1">
      <alignment horizontal="center" vertical="center"/>
    </xf>
    <xf numFmtId="0" fontId="16" fillId="33" borderId="13" xfId="0" applyFont="1" applyFill="1" applyBorder="1" applyAlignment="1">
      <alignment horizontal="center" vertical="center" wrapText="1"/>
    </xf>
    <xf numFmtId="0" fontId="16" fillId="37" borderId="13" xfId="49" applyFont="1" applyFill="1" applyBorder="1" applyAlignment="1">
      <alignment horizontal="center" vertical="center" wrapText="1"/>
      <protection/>
    </xf>
    <xf numFmtId="0" fontId="16" fillId="39" borderId="13" xfId="49" applyFont="1" applyFill="1" applyBorder="1" applyAlignment="1">
      <alignment horizontal="center" vertical="center" wrapText="1"/>
      <protection/>
    </xf>
    <xf numFmtId="49" fontId="72" fillId="39" borderId="10" xfId="0" applyNumberFormat="1" applyFont="1" applyFill="1" applyBorder="1" applyAlignment="1">
      <alignment horizontal="center" vertical="center"/>
    </xf>
    <xf numFmtId="0" fontId="79" fillId="33" borderId="10" xfId="0" applyFont="1" applyFill="1" applyBorder="1" applyAlignment="1">
      <alignment horizontal="center" vertical="center"/>
    </xf>
    <xf numFmtId="0" fontId="79" fillId="33" borderId="12" xfId="0" applyFont="1" applyFill="1" applyBorder="1" applyAlignment="1">
      <alignment horizontal="center" vertical="center"/>
    </xf>
    <xf numFmtId="0" fontId="79" fillId="33" borderId="14" xfId="0" applyFont="1" applyFill="1" applyBorder="1" applyAlignment="1">
      <alignment horizontal="center" vertical="center"/>
    </xf>
    <xf numFmtId="0" fontId="79" fillId="33" borderId="15" xfId="0" applyFont="1" applyFill="1" applyBorder="1" applyAlignment="1">
      <alignment horizontal="center" vertical="center"/>
    </xf>
    <xf numFmtId="0" fontId="72" fillId="41" borderId="13" xfId="0" applyFont="1" applyFill="1" applyBorder="1" applyAlignment="1">
      <alignment horizontal="center" vertical="center" wrapText="1"/>
    </xf>
    <xf numFmtId="0" fontId="16" fillId="41" borderId="1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0" fillId="39" borderId="13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49" fontId="16" fillId="0" borderId="10" xfId="0" applyNumberFormat="1" applyFont="1" applyFill="1" applyBorder="1" applyAlignment="1">
      <alignment horizontal="center" vertical="center"/>
    </xf>
    <xf numFmtId="0" fontId="72" fillId="37" borderId="10" xfId="0" applyFont="1" applyFill="1" applyBorder="1" applyAlignment="1">
      <alignment horizontal="center" vertical="center"/>
    </xf>
    <xf numFmtId="49" fontId="72" fillId="37" borderId="10" xfId="0" applyNumberFormat="1" applyFont="1" applyFill="1" applyBorder="1" applyAlignment="1">
      <alignment horizontal="center" vertical="center"/>
    </xf>
    <xf numFmtId="0" fontId="16" fillId="37" borderId="13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 horizontal="center" vertical="center"/>
    </xf>
    <xf numFmtId="0" fontId="14" fillId="33" borderId="14" xfId="0" applyFont="1" applyFill="1" applyBorder="1" applyAlignment="1">
      <alignment horizontal="center" vertical="center"/>
    </xf>
    <xf numFmtId="0" fontId="14" fillId="33" borderId="49" xfId="0" applyFont="1" applyFill="1" applyBorder="1" applyAlignment="1">
      <alignment horizontal="center" vertical="center"/>
    </xf>
    <xf numFmtId="0" fontId="14" fillId="33" borderId="18" xfId="0" applyFont="1" applyFill="1" applyBorder="1" applyAlignment="1">
      <alignment horizontal="center" vertical="center"/>
    </xf>
    <xf numFmtId="0" fontId="14" fillId="33" borderId="50" xfId="0" applyFont="1" applyFill="1" applyBorder="1" applyAlignment="1">
      <alignment horizontal="center" vertical="center"/>
    </xf>
    <xf numFmtId="0" fontId="17" fillId="40" borderId="10" xfId="0" applyFont="1" applyFill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50" xfId="0" applyFont="1" applyBorder="1" applyAlignment="1">
      <alignment horizontal="center" vertical="center"/>
    </xf>
    <xf numFmtId="0" fontId="14" fillId="33" borderId="51" xfId="0" applyFont="1" applyFill="1" applyBorder="1" applyAlignment="1">
      <alignment horizontal="center" vertical="center"/>
    </xf>
    <xf numFmtId="0" fontId="14" fillId="33" borderId="52" xfId="0" applyFont="1" applyFill="1" applyBorder="1" applyAlignment="1">
      <alignment horizontal="center" vertical="center"/>
    </xf>
    <xf numFmtId="0" fontId="17" fillId="36" borderId="10" xfId="0" applyFont="1" applyFill="1" applyBorder="1" applyAlignment="1">
      <alignment horizontal="center" vertical="center" wrapText="1"/>
    </xf>
    <xf numFmtId="0" fontId="11" fillId="36" borderId="10" xfId="0" applyFont="1" applyFill="1" applyBorder="1" applyAlignment="1">
      <alignment horizontal="center" vertical="center"/>
    </xf>
    <xf numFmtId="0" fontId="17" fillId="40" borderId="26" xfId="0" applyFont="1" applyFill="1" applyBorder="1" applyAlignment="1">
      <alignment horizontal="center" vertical="center" wrapText="1"/>
    </xf>
    <xf numFmtId="0" fontId="17" fillId="40" borderId="53" xfId="0" applyFont="1" applyFill="1" applyBorder="1" applyAlignment="1">
      <alignment horizontal="center" vertical="center" wrapText="1"/>
    </xf>
    <xf numFmtId="0" fontId="17" fillId="40" borderId="27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10" fillId="7" borderId="13" xfId="0" applyFont="1" applyFill="1" applyBorder="1" applyAlignment="1">
      <alignment horizontal="center" vertical="center"/>
    </xf>
    <xf numFmtId="0" fontId="10" fillId="7" borderId="18" xfId="0" applyFont="1" applyFill="1" applyBorder="1" applyAlignment="1">
      <alignment horizontal="center" vertical="center"/>
    </xf>
    <xf numFmtId="0" fontId="10" fillId="7" borderId="14" xfId="0" applyFont="1" applyFill="1" applyBorder="1" applyAlignment="1">
      <alignment horizontal="center" vertical="center"/>
    </xf>
    <xf numFmtId="0" fontId="11" fillId="7" borderId="13" xfId="0" applyFont="1" applyFill="1" applyBorder="1" applyAlignment="1" quotePrefix="1">
      <alignment horizontal="center" vertical="center"/>
    </xf>
    <xf numFmtId="0" fontId="11" fillId="7" borderId="18" xfId="0" applyFont="1" applyFill="1" applyBorder="1" applyAlignment="1" quotePrefix="1">
      <alignment horizontal="center" vertical="center"/>
    </xf>
    <xf numFmtId="0" fontId="11" fillId="7" borderId="14" xfId="0" applyFont="1" applyFill="1" applyBorder="1" applyAlignment="1" quotePrefix="1">
      <alignment horizontal="center" vertical="center"/>
    </xf>
    <xf numFmtId="0" fontId="11" fillId="7" borderId="13" xfId="0" applyFont="1" applyFill="1" applyBorder="1" applyAlignment="1">
      <alignment horizontal="center" vertical="center"/>
    </xf>
    <xf numFmtId="0" fontId="11" fillId="7" borderId="18" xfId="0" applyFont="1" applyFill="1" applyBorder="1" applyAlignment="1">
      <alignment horizontal="center" vertical="center"/>
    </xf>
    <xf numFmtId="0" fontId="11" fillId="7" borderId="14" xfId="0" applyFont="1" applyFill="1" applyBorder="1" applyAlignment="1">
      <alignment horizontal="center" vertical="center"/>
    </xf>
    <xf numFmtId="0" fontId="12" fillId="7" borderId="13" xfId="0" applyFont="1" applyFill="1" applyBorder="1" applyAlignment="1">
      <alignment horizontal="center" vertical="center" wrapText="1"/>
    </xf>
    <xf numFmtId="0" fontId="12" fillId="7" borderId="18" xfId="0" applyFont="1" applyFill="1" applyBorder="1" applyAlignment="1">
      <alignment horizontal="center" vertical="center" wrapText="1"/>
    </xf>
    <xf numFmtId="0" fontId="12" fillId="7" borderId="14" xfId="0" applyFont="1" applyFill="1" applyBorder="1" applyAlignment="1">
      <alignment horizontal="center" vertical="center" wrapText="1"/>
    </xf>
    <xf numFmtId="0" fontId="11" fillId="7" borderId="10" xfId="0" applyFont="1" applyFill="1" applyBorder="1" applyAlignment="1">
      <alignment horizontal="center" vertical="center" wrapText="1"/>
    </xf>
    <xf numFmtId="0" fontId="11" fillId="7" borderId="10" xfId="0" applyFont="1" applyFill="1" applyBorder="1" applyAlignment="1">
      <alignment horizontal="center" vertical="center"/>
    </xf>
    <xf numFmtId="0" fontId="17" fillId="36" borderId="10" xfId="0" applyFont="1" applyFill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49" fontId="64" fillId="42" borderId="13" xfId="0" applyNumberFormat="1" applyFont="1" applyFill="1" applyBorder="1" applyAlignment="1">
      <alignment horizontal="center" vertical="center"/>
    </xf>
    <xf numFmtId="49" fontId="64" fillId="42" borderId="18" xfId="0" applyNumberFormat="1" applyFont="1" applyFill="1" applyBorder="1" applyAlignment="1">
      <alignment horizontal="center" vertical="center"/>
    </xf>
    <xf numFmtId="49" fontId="64" fillId="42" borderId="14" xfId="0" applyNumberFormat="1" applyFont="1" applyFill="1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0" fontId="64" fillId="36" borderId="13" xfId="0" applyFont="1" applyFill="1" applyBorder="1" applyAlignment="1">
      <alignment horizontal="center" vertical="center"/>
    </xf>
    <xf numFmtId="0" fontId="64" fillId="36" borderId="18" xfId="0" applyFont="1" applyFill="1" applyBorder="1" applyAlignment="1">
      <alignment horizontal="center" vertical="center"/>
    </xf>
    <xf numFmtId="0" fontId="64" fillId="36" borderId="14" xfId="0" applyFont="1" applyFill="1" applyBorder="1" applyAlignment="1">
      <alignment horizontal="center" vertical="center"/>
    </xf>
    <xf numFmtId="0" fontId="69" fillId="36" borderId="10" xfId="0" applyFont="1" applyFill="1" applyBorder="1" applyAlignment="1">
      <alignment horizontal="center" vertical="center" wrapText="1"/>
    </xf>
    <xf numFmtId="0" fontId="69" fillId="36" borderId="13" xfId="0" applyFont="1" applyFill="1" applyBorder="1" applyAlignment="1">
      <alignment horizontal="center" vertical="center"/>
    </xf>
    <xf numFmtId="0" fontId="69" fillId="36" borderId="18" xfId="0" applyFont="1" applyFill="1" applyBorder="1" applyAlignment="1">
      <alignment horizontal="center" vertical="center"/>
    </xf>
    <xf numFmtId="0" fontId="69" fillId="36" borderId="14" xfId="0" applyFont="1" applyFill="1" applyBorder="1" applyAlignment="1">
      <alignment horizontal="center" vertical="center"/>
    </xf>
    <xf numFmtId="0" fontId="69" fillId="36" borderId="13" xfId="0" applyFont="1" applyFill="1" applyBorder="1" applyAlignment="1">
      <alignment horizontal="center" vertical="center" wrapText="1"/>
    </xf>
    <xf numFmtId="0" fontId="69" fillId="36" borderId="18" xfId="0" applyFont="1" applyFill="1" applyBorder="1" applyAlignment="1">
      <alignment horizontal="center" vertical="center" wrapText="1"/>
    </xf>
    <xf numFmtId="0" fontId="69" fillId="36" borderId="14" xfId="0" applyFont="1" applyFill="1" applyBorder="1" applyAlignment="1">
      <alignment horizontal="center" vertical="center" wrapText="1"/>
    </xf>
    <xf numFmtId="0" fontId="69" fillId="36" borderId="26" xfId="0" applyFont="1" applyFill="1" applyBorder="1" applyAlignment="1">
      <alignment horizontal="center" vertical="center" wrapText="1"/>
    </xf>
    <xf numFmtId="0" fontId="69" fillId="36" borderId="53" xfId="0" applyFont="1" applyFill="1" applyBorder="1" applyAlignment="1">
      <alignment horizontal="center" vertical="center" wrapText="1"/>
    </xf>
    <xf numFmtId="0" fontId="69" fillId="36" borderId="27" xfId="0" applyFont="1" applyFill="1" applyBorder="1" applyAlignment="1">
      <alignment horizontal="center" vertical="center" wrapText="1"/>
    </xf>
    <xf numFmtId="0" fontId="69" fillId="33" borderId="10" xfId="0" applyFont="1" applyFill="1" applyBorder="1" applyAlignment="1">
      <alignment horizontal="center" vertical="center"/>
    </xf>
    <xf numFmtId="49" fontId="64" fillId="9" borderId="13" xfId="0" applyNumberFormat="1" applyFont="1" applyFill="1" applyBorder="1" applyAlignment="1">
      <alignment horizontal="center" vertical="center"/>
    </xf>
    <xf numFmtId="49" fontId="64" fillId="9" borderId="18" xfId="0" applyNumberFormat="1" applyFont="1" applyFill="1" applyBorder="1" applyAlignment="1">
      <alignment horizontal="center" vertical="center"/>
    </xf>
    <xf numFmtId="49" fontId="64" fillId="9" borderId="14" xfId="0" applyNumberFormat="1" applyFont="1" applyFill="1" applyBorder="1" applyAlignment="1">
      <alignment horizontal="center" vertical="center"/>
    </xf>
    <xf numFmtId="49" fontId="64" fillId="35" borderId="13" xfId="0" applyNumberFormat="1" applyFont="1" applyFill="1" applyBorder="1" applyAlignment="1">
      <alignment horizontal="center" vertical="center"/>
    </xf>
    <xf numFmtId="49" fontId="64" fillId="35" borderId="18" xfId="0" applyNumberFormat="1" applyFont="1" applyFill="1" applyBorder="1" applyAlignment="1">
      <alignment horizontal="center" vertical="center"/>
    </xf>
    <xf numFmtId="49" fontId="64" fillId="35" borderId="14" xfId="0" applyNumberFormat="1" applyFont="1" applyFill="1" applyBorder="1" applyAlignment="1">
      <alignment horizontal="center" vertical="center"/>
    </xf>
    <xf numFmtId="0" fontId="69" fillId="36" borderId="10" xfId="0" applyFont="1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64" fillId="0" borderId="13" xfId="0" applyFont="1" applyBorder="1" applyAlignment="1">
      <alignment horizontal="center" vertical="center" wrapText="1"/>
    </xf>
    <xf numFmtId="0" fontId="64" fillId="0" borderId="14" xfId="0" applyFont="1" applyBorder="1" applyAlignment="1">
      <alignment horizontal="center" vertical="center" wrapText="1"/>
    </xf>
    <xf numFmtId="0" fontId="64" fillId="0" borderId="26" xfId="0" applyFont="1" applyBorder="1" applyAlignment="1">
      <alignment horizontal="center" vertical="center" wrapText="1"/>
    </xf>
    <xf numFmtId="0" fontId="64" fillId="0" borderId="27" xfId="0" applyFont="1" applyBorder="1" applyAlignment="1">
      <alignment horizontal="center" vertical="center" wrapText="1"/>
    </xf>
    <xf numFmtId="0" fontId="78" fillId="33" borderId="13" xfId="0" applyFont="1" applyFill="1" applyBorder="1" applyAlignment="1">
      <alignment horizontal="center" vertical="center"/>
    </xf>
    <xf numFmtId="0" fontId="78" fillId="33" borderId="14" xfId="0" applyFont="1" applyFill="1" applyBorder="1" applyAlignment="1">
      <alignment horizontal="center" vertical="center"/>
    </xf>
    <xf numFmtId="0" fontId="64" fillId="33" borderId="10" xfId="0" applyFont="1" applyFill="1" applyBorder="1" applyAlignment="1">
      <alignment horizontal="center" vertical="center"/>
    </xf>
    <xf numFmtId="0" fontId="77" fillId="0" borderId="26" xfId="0" applyFont="1" applyBorder="1" applyAlignment="1">
      <alignment horizontal="center" vertical="center"/>
    </xf>
    <xf numFmtId="0" fontId="77" fillId="0" borderId="27" xfId="0" applyFont="1" applyBorder="1" applyAlignment="1">
      <alignment horizontal="center" vertical="center"/>
    </xf>
    <xf numFmtId="0" fontId="77" fillId="0" borderId="55" xfId="0" applyFont="1" applyBorder="1" applyAlignment="1">
      <alignment horizontal="center" vertical="center"/>
    </xf>
    <xf numFmtId="0" fontId="77" fillId="0" borderId="30" xfId="0" applyFont="1" applyBorder="1" applyAlignment="1">
      <alignment horizontal="center" vertical="center"/>
    </xf>
    <xf numFmtId="0" fontId="77" fillId="0" borderId="13" xfId="0" applyFont="1" applyBorder="1" applyAlignment="1">
      <alignment horizontal="center" vertical="center"/>
    </xf>
    <xf numFmtId="0" fontId="77" fillId="0" borderId="18" xfId="0" applyFont="1" applyBorder="1" applyAlignment="1">
      <alignment horizontal="center" vertical="center"/>
    </xf>
    <xf numFmtId="0" fontId="77" fillId="0" borderId="14" xfId="0" applyFont="1" applyBorder="1" applyAlignment="1">
      <alignment horizontal="center" vertical="center"/>
    </xf>
    <xf numFmtId="0" fontId="69" fillId="0" borderId="10" xfId="0" applyFont="1" applyBorder="1" applyAlignment="1">
      <alignment horizontal="center" vertical="center"/>
    </xf>
    <xf numFmtId="0" fontId="64" fillId="0" borderId="13" xfId="0" applyFont="1" applyBorder="1" applyAlignment="1">
      <alignment horizontal="center" vertical="center"/>
    </xf>
    <xf numFmtId="0" fontId="64" fillId="0" borderId="14" xfId="0" applyFont="1" applyBorder="1" applyAlignment="1">
      <alignment horizontal="center" vertical="center"/>
    </xf>
    <xf numFmtId="0" fontId="64" fillId="0" borderId="18" xfId="0" applyFont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78" fillId="0" borderId="13" xfId="0" applyFont="1" applyFill="1" applyBorder="1" applyAlignment="1">
      <alignment horizontal="center" vertical="center"/>
    </xf>
    <xf numFmtId="0" fontId="78" fillId="0" borderId="14" xfId="0" applyFont="1" applyFill="1" applyBorder="1" applyAlignment="1">
      <alignment horizontal="center" vertical="center"/>
    </xf>
    <xf numFmtId="0" fontId="78" fillId="33" borderId="26" xfId="0" applyFont="1" applyFill="1" applyBorder="1" applyAlignment="1">
      <alignment horizontal="center" vertical="center"/>
    </xf>
    <xf numFmtId="0" fontId="78" fillId="33" borderId="27" xfId="0" applyFont="1" applyFill="1" applyBorder="1" applyAlignment="1">
      <alignment horizontal="center" vertical="center"/>
    </xf>
    <xf numFmtId="0" fontId="78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0" fillId="6" borderId="18" xfId="0" applyFill="1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0" fontId="0" fillId="35" borderId="13" xfId="0" applyFill="1" applyBorder="1" applyAlignment="1">
      <alignment horizontal="center" vertical="center"/>
    </xf>
    <xf numFmtId="0" fontId="0" fillId="35" borderId="18" xfId="0" applyFill="1" applyBorder="1" applyAlignment="1">
      <alignment horizontal="center" vertical="center"/>
    </xf>
    <xf numFmtId="0" fontId="0" fillId="35" borderId="14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49" fontId="64" fillId="0" borderId="13" xfId="0" applyNumberFormat="1" applyFont="1" applyBorder="1" applyAlignment="1">
      <alignment horizontal="center" vertical="center"/>
    </xf>
    <xf numFmtId="49" fontId="64" fillId="0" borderId="18" xfId="0" applyNumberFormat="1" applyFont="1" applyBorder="1" applyAlignment="1">
      <alignment horizontal="center" vertical="center"/>
    </xf>
    <xf numFmtId="49" fontId="64" fillId="0" borderId="14" xfId="0" applyNumberFormat="1" applyFont="1" applyBorder="1" applyAlignment="1">
      <alignment horizontal="center" vertical="center"/>
    </xf>
    <xf numFmtId="0" fontId="0" fillId="6" borderId="13" xfId="0" applyFont="1" applyFill="1" applyBorder="1" applyAlignment="1">
      <alignment horizontal="center" vertical="center"/>
    </xf>
    <xf numFmtId="0" fontId="0" fillId="6" borderId="18" xfId="0" applyFont="1" applyFill="1" applyBorder="1" applyAlignment="1">
      <alignment horizontal="center" vertical="center"/>
    </xf>
    <xf numFmtId="0" fontId="0" fillId="6" borderId="1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4" fillId="36" borderId="10" xfId="0" applyFont="1" applyFill="1" applyBorder="1" applyAlignment="1">
      <alignment horizontal="center" vertical="center"/>
    </xf>
    <xf numFmtId="0" fontId="65" fillId="0" borderId="10" xfId="0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/>
    </xf>
    <xf numFmtId="0" fontId="77" fillId="0" borderId="10" xfId="0" applyFont="1" applyBorder="1" applyAlignment="1">
      <alignment horizontal="center"/>
    </xf>
    <xf numFmtId="0" fontId="77" fillId="0" borderId="53" xfId="0" applyFont="1" applyBorder="1" applyAlignment="1">
      <alignment horizontal="center" vertical="center"/>
    </xf>
    <xf numFmtId="0" fontId="77" fillId="0" borderId="11" xfId="0" applyFont="1" applyBorder="1" applyAlignment="1">
      <alignment horizontal="center" vertical="center"/>
    </xf>
    <xf numFmtId="0" fontId="77" fillId="0" borderId="10" xfId="0" applyFont="1" applyBorder="1" applyAlignment="1">
      <alignment horizontal="center" vertical="center"/>
    </xf>
    <xf numFmtId="0" fontId="64" fillId="33" borderId="13" xfId="0" applyFont="1" applyFill="1" applyBorder="1" applyAlignment="1">
      <alignment horizontal="center" vertical="center"/>
    </xf>
    <xf numFmtId="0" fontId="64" fillId="0" borderId="10" xfId="0" applyFont="1" applyBorder="1" applyAlignment="1">
      <alignment horizontal="center" vertical="center" wrapText="1"/>
    </xf>
    <xf numFmtId="0" fontId="69" fillId="0" borderId="18" xfId="0" applyFont="1" applyBorder="1" applyAlignment="1">
      <alignment horizontal="center" vertical="center"/>
    </xf>
    <xf numFmtId="0" fontId="69" fillId="0" borderId="14" xfId="0" applyFont="1" applyBorder="1" applyAlignment="1">
      <alignment horizontal="center" vertical="center"/>
    </xf>
    <xf numFmtId="0" fontId="76" fillId="0" borderId="10" xfId="0" applyFont="1" applyBorder="1" applyAlignment="1">
      <alignment horizontal="center" vertical="center"/>
    </xf>
    <xf numFmtId="0" fontId="64" fillId="0" borderId="26" xfId="0" applyFont="1" applyBorder="1" applyAlignment="1">
      <alignment horizontal="center" vertical="center"/>
    </xf>
    <xf numFmtId="0" fontId="64" fillId="0" borderId="27" xfId="0" applyFont="1" applyBorder="1" applyAlignment="1">
      <alignment horizontal="center" vertical="center"/>
    </xf>
    <xf numFmtId="0" fontId="64" fillId="0" borderId="55" xfId="0" applyFont="1" applyBorder="1" applyAlignment="1">
      <alignment horizontal="center" vertical="center"/>
    </xf>
    <xf numFmtId="0" fontId="64" fillId="0" borderId="30" xfId="0" applyFont="1" applyBorder="1" applyAlignment="1">
      <alignment horizontal="center" vertical="center"/>
    </xf>
    <xf numFmtId="0" fontId="65" fillId="0" borderId="13" xfId="0" applyFont="1" applyBorder="1" applyAlignment="1">
      <alignment horizontal="center" vertical="center"/>
    </xf>
    <xf numFmtId="0" fontId="65" fillId="0" borderId="18" xfId="0" applyFont="1" applyBorder="1" applyAlignment="1">
      <alignment horizontal="center" vertical="center"/>
    </xf>
    <xf numFmtId="0" fontId="65" fillId="0" borderId="14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80" fillId="0" borderId="13" xfId="0" applyFont="1" applyBorder="1" applyAlignment="1">
      <alignment horizontal="center" vertical="center"/>
    </xf>
    <xf numFmtId="0" fontId="80" fillId="0" borderId="18" xfId="0" applyFont="1" applyBorder="1" applyAlignment="1">
      <alignment horizontal="center" vertical="center"/>
    </xf>
    <xf numFmtId="0" fontId="80" fillId="0" borderId="14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81" fillId="0" borderId="10" xfId="0" applyFont="1" applyBorder="1" applyAlignment="1">
      <alignment horizontal="center" vertical="center"/>
    </xf>
    <xf numFmtId="0" fontId="77" fillId="0" borderId="0" xfId="0" applyFont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 2" xfId="49"/>
    <cellStyle name="Normal 3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externalLink" Target="externalLinks/externalLink2.xml" /><Relationship Id="rId30" Type="http://schemas.openxmlformats.org/officeDocument/2006/relationships/externalLink" Target="externalLinks/externalLink3.xml" /><Relationship Id="rId31" Type="http://schemas.openxmlformats.org/officeDocument/2006/relationships/externalLink" Target="externalLinks/externalLink4.xml" /><Relationship Id="rId32" Type="http://schemas.openxmlformats.org/officeDocument/2006/relationships/externalLink" Target="externalLinks/externalLink5.xml" /><Relationship Id="rId33" Type="http://schemas.openxmlformats.org/officeDocument/2006/relationships/externalLink" Target="externalLinks/externalLink6.xml" /><Relationship Id="rId34" Type="http://schemas.openxmlformats.org/officeDocument/2006/relationships/externalLink" Target="externalLinks/externalLink7.xml" /><Relationship Id="rId35" Type="http://schemas.openxmlformats.org/officeDocument/2006/relationships/externalLink" Target="externalLinks/externalLink8.xml" /><Relationship Id="rId36" Type="http://schemas.openxmlformats.org/officeDocument/2006/relationships/externalLink" Target="externalLinks/externalLink9.xml" /><Relationship Id="rId37" Type="http://schemas.openxmlformats.org/officeDocument/2006/relationships/externalLink" Target="externalLinks/externalLink10.xml" /><Relationship Id="rId3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0</xdr:rowOff>
    </xdr:from>
    <xdr:to>
      <xdr:col>0</xdr:col>
      <xdr:colOff>1352550</xdr:colOff>
      <xdr:row>2</xdr:row>
      <xdr:rowOff>266700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12477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57150</xdr:rowOff>
    </xdr:from>
    <xdr:to>
      <xdr:col>1</xdr:col>
      <xdr:colOff>1143000</xdr:colOff>
      <xdr:row>1</xdr:row>
      <xdr:rowOff>428625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13049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571500</xdr:colOff>
      <xdr:row>9</xdr:row>
      <xdr:rowOff>85725</xdr:rowOff>
    </xdr:from>
    <xdr:to>
      <xdr:col>14</xdr:col>
      <xdr:colOff>733425</xdr:colOff>
      <xdr:row>9</xdr:row>
      <xdr:rowOff>133350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H="1">
          <a:off x="10810875" y="2867025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561975</xdr:colOff>
      <xdr:row>5</xdr:row>
      <xdr:rowOff>161925</xdr:rowOff>
    </xdr:from>
    <xdr:to>
      <xdr:col>16</xdr:col>
      <xdr:colOff>666750</xdr:colOff>
      <xdr:row>5</xdr:row>
      <xdr:rowOff>209550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H="1" flipV="1">
          <a:off x="12325350" y="1800225"/>
          <a:ext cx="104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314325</xdr:colOff>
      <xdr:row>1</xdr:row>
      <xdr:rowOff>190500</xdr:rowOff>
    </xdr:from>
    <xdr:to>
      <xdr:col>17</xdr:col>
      <xdr:colOff>419100</xdr:colOff>
      <xdr:row>1</xdr:row>
      <xdr:rowOff>238125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H="1">
          <a:off x="12839700" y="666750"/>
          <a:ext cx="104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57150</xdr:rowOff>
    </xdr:from>
    <xdr:to>
      <xdr:col>1</xdr:col>
      <xdr:colOff>1238250</xdr:colOff>
      <xdr:row>1</xdr:row>
      <xdr:rowOff>47625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14001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57150</xdr:rowOff>
    </xdr:from>
    <xdr:to>
      <xdr:col>1</xdr:col>
      <xdr:colOff>1238250</xdr:colOff>
      <xdr:row>1</xdr:row>
      <xdr:rowOff>457200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14001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57150</xdr:rowOff>
    </xdr:from>
    <xdr:to>
      <xdr:col>1</xdr:col>
      <xdr:colOff>1238250</xdr:colOff>
      <xdr:row>1</xdr:row>
      <xdr:rowOff>409575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14001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57150</xdr:rowOff>
    </xdr:from>
    <xdr:to>
      <xdr:col>1</xdr:col>
      <xdr:colOff>1238250</xdr:colOff>
      <xdr:row>1</xdr:row>
      <xdr:rowOff>428625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14001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47625</xdr:rowOff>
    </xdr:from>
    <xdr:to>
      <xdr:col>1</xdr:col>
      <xdr:colOff>1257300</xdr:colOff>
      <xdr:row>1</xdr:row>
      <xdr:rowOff>419100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47625"/>
          <a:ext cx="14001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57150</xdr:rowOff>
    </xdr:from>
    <xdr:to>
      <xdr:col>1</xdr:col>
      <xdr:colOff>1238250</xdr:colOff>
      <xdr:row>1</xdr:row>
      <xdr:rowOff>438150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14001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57150</xdr:rowOff>
    </xdr:from>
    <xdr:to>
      <xdr:col>1</xdr:col>
      <xdr:colOff>1238250</xdr:colOff>
      <xdr:row>1</xdr:row>
      <xdr:rowOff>438150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14001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3</xdr:row>
      <xdr:rowOff>104775</xdr:rowOff>
    </xdr:from>
    <xdr:to>
      <xdr:col>0</xdr:col>
      <xdr:colOff>762000</xdr:colOff>
      <xdr:row>7</xdr:row>
      <xdr:rowOff>38100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343025"/>
          <a:ext cx="7143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19</xdr:row>
      <xdr:rowOff>104775</xdr:rowOff>
    </xdr:from>
    <xdr:to>
      <xdr:col>0</xdr:col>
      <xdr:colOff>1000125</xdr:colOff>
      <xdr:row>23</xdr:row>
      <xdr:rowOff>38100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724650"/>
          <a:ext cx="9525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19</xdr:row>
      <xdr:rowOff>104775</xdr:rowOff>
    </xdr:from>
    <xdr:to>
      <xdr:col>0</xdr:col>
      <xdr:colOff>762000</xdr:colOff>
      <xdr:row>23</xdr:row>
      <xdr:rowOff>38100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724650"/>
          <a:ext cx="7143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47625</xdr:rowOff>
    </xdr:from>
    <xdr:to>
      <xdr:col>1</xdr:col>
      <xdr:colOff>933450</xdr:colOff>
      <xdr:row>1</xdr:row>
      <xdr:rowOff>381000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47625"/>
          <a:ext cx="10858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685800</xdr:colOff>
      <xdr:row>11</xdr:row>
      <xdr:rowOff>95250</xdr:rowOff>
    </xdr:from>
    <xdr:to>
      <xdr:col>15</xdr:col>
      <xdr:colOff>742950</xdr:colOff>
      <xdr:row>11</xdr:row>
      <xdr:rowOff>142875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H="1">
          <a:off x="12534900" y="388620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295275</xdr:colOff>
      <xdr:row>6</xdr:row>
      <xdr:rowOff>238125</xdr:rowOff>
    </xdr:from>
    <xdr:to>
      <xdr:col>14</xdr:col>
      <xdr:colOff>361950</xdr:colOff>
      <xdr:row>6</xdr:row>
      <xdr:rowOff>285750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H="1" flipV="1">
          <a:off x="11382375" y="2600325"/>
          <a:ext cx="666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409575</xdr:colOff>
      <xdr:row>3</xdr:row>
      <xdr:rowOff>371475</xdr:rowOff>
    </xdr:from>
    <xdr:to>
      <xdr:col>14</xdr:col>
      <xdr:colOff>466725</xdr:colOff>
      <xdr:row>3</xdr:row>
      <xdr:rowOff>438150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V="1">
          <a:off x="11496675" y="1562100"/>
          <a:ext cx="571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66675</xdr:rowOff>
    </xdr:from>
    <xdr:to>
      <xdr:col>1</xdr:col>
      <xdr:colOff>1028700</xdr:colOff>
      <xdr:row>1</xdr:row>
      <xdr:rowOff>390525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6667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57150</xdr:rowOff>
    </xdr:from>
    <xdr:to>
      <xdr:col>1</xdr:col>
      <xdr:colOff>1028700</xdr:colOff>
      <xdr:row>1</xdr:row>
      <xdr:rowOff>466725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57150"/>
          <a:ext cx="10858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9525</xdr:rowOff>
    </xdr:from>
    <xdr:to>
      <xdr:col>1</xdr:col>
      <xdr:colOff>1028700</xdr:colOff>
      <xdr:row>1</xdr:row>
      <xdr:rowOff>333375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28575</xdr:rowOff>
    </xdr:from>
    <xdr:to>
      <xdr:col>1</xdr:col>
      <xdr:colOff>1009650</xdr:colOff>
      <xdr:row>1</xdr:row>
      <xdr:rowOff>390525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085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9525</xdr:rowOff>
    </xdr:from>
    <xdr:to>
      <xdr:col>1</xdr:col>
      <xdr:colOff>1028700</xdr:colOff>
      <xdr:row>1</xdr:row>
      <xdr:rowOff>333375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28575</xdr:rowOff>
    </xdr:from>
    <xdr:to>
      <xdr:col>1</xdr:col>
      <xdr:colOff>1009650</xdr:colOff>
      <xdr:row>1</xdr:row>
      <xdr:rowOff>390525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085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9525</xdr:rowOff>
    </xdr:from>
    <xdr:to>
      <xdr:col>1</xdr:col>
      <xdr:colOff>1028700</xdr:colOff>
      <xdr:row>1</xdr:row>
      <xdr:rowOff>333375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28575</xdr:rowOff>
    </xdr:from>
    <xdr:to>
      <xdr:col>1</xdr:col>
      <xdr:colOff>1009650</xdr:colOff>
      <xdr:row>1</xdr:row>
      <xdr:rowOff>428625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0858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9525</xdr:rowOff>
    </xdr:from>
    <xdr:to>
      <xdr:col>1</xdr:col>
      <xdr:colOff>1028700</xdr:colOff>
      <xdr:row>1</xdr:row>
      <xdr:rowOff>333375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28575</xdr:rowOff>
    </xdr:from>
    <xdr:to>
      <xdr:col>1</xdr:col>
      <xdr:colOff>1009650</xdr:colOff>
      <xdr:row>1</xdr:row>
      <xdr:rowOff>390525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085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9525</xdr:rowOff>
    </xdr:from>
    <xdr:to>
      <xdr:col>1</xdr:col>
      <xdr:colOff>1028700</xdr:colOff>
      <xdr:row>1</xdr:row>
      <xdr:rowOff>333375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9525</xdr:rowOff>
    </xdr:from>
    <xdr:to>
      <xdr:col>1</xdr:col>
      <xdr:colOff>1009650</xdr:colOff>
      <xdr:row>1</xdr:row>
      <xdr:rowOff>428625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9525"/>
          <a:ext cx="1085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9525</xdr:rowOff>
    </xdr:from>
    <xdr:to>
      <xdr:col>1</xdr:col>
      <xdr:colOff>1028700</xdr:colOff>
      <xdr:row>1</xdr:row>
      <xdr:rowOff>333375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28575</xdr:rowOff>
    </xdr:from>
    <xdr:to>
      <xdr:col>1</xdr:col>
      <xdr:colOff>1009650</xdr:colOff>
      <xdr:row>1</xdr:row>
      <xdr:rowOff>390525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085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76200</xdr:rowOff>
    </xdr:from>
    <xdr:to>
      <xdr:col>1</xdr:col>
      <xdr:colOff>1028700</xdr:colOff>
      <xdr:row>1</xdr:row>
      <xdr:rowOff>400050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76200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323850</xdr:colOff>
      <xdr:row>1</xdr:row>
      <xdr:rowOff>419100</xdr:rowOff>
    </xdr:from>
    <xdr:to>
      <xdr:col>14</xdr:col>
      <xdr:colOff>381000</xdr:colOff>
      <xdr:row>1</xdr:row>
      <xdr:rowOff>466725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H="1">
          <a:off x="11410950" y="89535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323850</xdr:colOff>
      <xdr:row>2</xdr:row>
      <xdr:rowOff>114300</xdr:rowOff>
    </xdr:from>
    <xdr:to>
      <xdr:col>14</xdr:col>
      <xdr:colOff>390525</xdr:colOff>
      <xdr:row>2</xdr:row>
      <xdr:rowOff>161925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H="1" flipV="1">
          <a:off x="11410950" y="1066800"/>
          <a:ext cx="666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323850</xdr:colOff>
      <xdr:row>2</xdr:row>
      <xdr:rowOff>114300</xdr:rowOff>
    </xdr:from>
    <xdr:to>
      <xdr:col>14</xdr:col>
      <xdr:colOff>381000</xdr:colOff>
      <xdr:row>2</xdr:row>
      <xdr:rowOff>161925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H="1" flipV="1">
          <a:off x="11410950" y="106680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28575</xdr:rowOff>
    </xdr:from>
    <xdr:to>
      <xdr:col>1</xdr:col>
      <xdr:colOff>1009650</xdr:colOff>
      <xdr:row>1</xdr:row>
      <xdr:rowOff>457200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0858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9525</xdr:rowOff>
    </xdr:from>
    <xdr:to>
      <xdr:col>1</xdr:col>
      <xdr:colOff>1028700</xdr:colOff>
      <xdr:row>1</xdr:row>
      <xdr:rowOff>333375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28575</xdr:rowOff>
    </xdr:from>
    <xdr:to>
      <xdr:col>1</xdr:col>
      <xdr:colOff>1009650</xdr:colOff>
      <xdr:row>1</xdr:row>
      <xdr:rowOff>390525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085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9525</xdr:rowOff>
    </xdr:from>
    <xdr:to>
      <xdr:col>1</xdr:col>
      <xdr:colOff>1028700</xdr:colOff>
      <xdr:row>1</xdr:row>
      <xdr:rowOff>333375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28575</xdr:rowOff>
    </xdr:from>
    <xdr:to>
      <xdr:col>1</xdr:col>
      <xdr:colOff>1009650</xdr:colOff>
      <xdr:row>1</xdr:row>
      <xdr:rowOff>409575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0858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9525</xdr:rowOff>
    </xdr:from>
    <xdr:to>
      <xdr:col>1</xdr:col>
      <xdr:colOff>1028700</xdr:colOff>
      <xdr:row>1</xdr:row>
      <xdr:rowOff>333375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28575</xdr:rowOff>
    </xdr:from>
    <xdr:to>
      <xdr:col>1</xdr:col>
      <xdr:colOff>1009650</xdr:colOff>
      <xdr:row>1</xdr:row>
      <xdr:rowOff>390525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085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%20REPERTOIRE%20DE%20TRAVAIL\FRANCK\MAGDUNOISE\TIR\ENGAGEMENT%20ET%20PALMARES%202017-2018\ENGAGEMENT%20ET%20PALMARES%20CRITERIUM\10%20METRES\ENGAGEMENT%20MAGDUNOISE%20modifi&#233;_1er_Crit_Adul_10m_Precis_2017-18(2)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r%20Edine\AppData\Local\Packages\Microsoft.MicrosoftEdge_8wekyb3d8bbwe\TempState\Downloads\2_Crit_Adul_10m_Precis_stand_vit_2018-19%20(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%20REPERTOIRE%20DE%20TRAVAIL\FRANCK\MAGDUNOISE\TIR\ENGAGEMENT%20ET%20PALMARES%202018-2019\ENGAGEMENT%20ET%20PALMARES%20CRITERIUM\ECOLE%20DE%20TIR\ENGAGEMENT-MAGDUNOISE_3eme_Crit_EDT_2017-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%20REPERTOIRE%20DE%20TRAVAIL\FRANCK\MAGDUNOISE\TIR\ENGAGEMENT%20ET%20PALMARES%202018-2019\Engagement_Magdunoise_CoupeJeunesDames_20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REDIN~1\AppData\Local\Temp\2_Crit_Adul_10m_Precis_stand_vit_2018-19%20-2-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r%20Edine\AppData\Local\Packages\Microsoft.MicrosoftEdge_8wekyb3d8bbwe\TempState\Downloads\Mod&#232;le%20Criteriums%2010M%20Pr&#233;cision%20Standard%20Vitess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r%20Edine\AppData\Local\Packages\Microsoft.MicrosoftEdge_8wekyb3d8bbwe\TempState\Downloads\2%20&#232;me%20Crit&#233;rium%2010%20m%20P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REDIN~1\AppData\Local\Temp\2_Crit_Adul_10m_Precis_stand_vit_2018-19-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CDTL\Feuilles%20inscriptions\Saison%202018-2019\Matchs%20envoy&#233;s\USO%20TIR%20-%201er_Crit_Adul_10m_2018-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r%20Edine\AppData\Local\Packages\Microsoft.MicrosoftEdge_8wekyb3d8bbwe\TempState\Downloads\USO%20Tir%20-%202_Crit_Adul_10m_Precis_stand_vit_2018-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er crit.10m"/>
      <sheetName val="1er Crit."/>
      <sheetName val="2ème Crit."/>
      <sheetName val="3ème Crit."/>
      <sheetName val="4ème Crit."/>
      <sheetName val="1er crit.std"/>
      <sheetName val="1er crit.vit"/>
    </sheetNames>
    <sheetDataSet>
      <sheetData sheetId="0">
        <row r="4">
          <cell r="K4" t="str">
            <v>002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 crit.10m"/>
      <sheetName val="1er Crit."/>
      <sheetName val="2ème Crit."/>
      <sheetName val="3ème Crit."/>
      <sheetName val="4ème Crit."/>
      <sheetName val="1er crit.std"/>
      <sheetName val="1er crit.vit"/>
      <sheetName val="Feuil1"/>
    </sheetNames>
    <sheetDataSet>
      <sheetData sheetId="0">
        <row r="4">
          <cell r="K4" t="str">
            <v>277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 crit.10m"/>
      <sheetName val="1er Crit."/>
      <sheetName val="2ème Crit."/>
      <sheetName val="3ème Crit."/>
      <sheetName val="4ème Crit."/>
    </sheetNames>
    <sheetDataSet>
      <sheetData sheetId="0">
        <row r="4">
          <cell r="K4" t="str">
            <v>002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upe J &amp; D"/>
      <sheetName val="1er Crit."/>
      <sheetName val="2ème Crit."/>
      <sheetName val="3ème Crit."/>
      <sheetName val="4ème Crit."/>
    </sheetNames>
    <sheetDataSet>
      <sheetData sheetId="0">
        <row r="4">
          <cell r="K4" t="str">
            <v>002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 crit.10m"/>
      <sheetName val="1er Crit."/>
      <sheetName val="2ème Crit."/>
      <sheetName val="3ème Crit."/>
      <sheetName val="4ème Crit."/>
    </sheetNames>
    <sheetDataSet>
      <sheetData sheetId="0">
        <row r="4">
          <cell r="K4" t="str">
            <v>020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 crit.10m"/>
      <sheetName val="1er Crit."/>
      <sheetName val="2ème Crit."/>
      <sheetName val="3ème Crit."/>
      <sheetName val="4ème Crit."/>
      <sheetName val="4 crit.10m (2)"/>
      <sheetName val="2 crit.std"/>
      <sheetName val="2 crit.vit"/>
    </sheetNames>
    <sheetDataSet>
      <sheetData sheetId="0">
        <row r="4">
          <cell r="K4" t="str">
            <v>274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 crit.10m"/>
      <sheetName val="1er Crit."/>
      <sheetName val="2ème Crit."/>
      <sheetName val="3ème Crit."/>
      <sheetName val="4ème Crit."/>
    </sheetNames>
    <sheetDataSet>
      <sheetData sheetId="0">
        <row r="4">
          <cell r="K4" t="str">
            <v>274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 crit.10m"/>
      <sheetName val="1er Crit."/>
      <sheetName val="2ème Crit."/>
      <sheetName val="3ème Crit."/>
      <sheetName val="4ème Crit."/>
      <sheetName val="1er crit.std"/>
      <sheetName val="1er crit.vit"/>
    </sheetNames>
    <sheetDataSet>
      <sheetData sheetId="0">
        <row r="4">
          <cell r="K4" t="str">
            <v>275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er crit.10m"/>
      <sheetName val="1er Crit."/>
      <sheetName val="2ème Crit."/>
      <sheetName val="3ème Crit."/>
      <sheetName val="4ème Crit."/>
    </sheetNames>
    <sheetDataSet>
      <sheetData sheetId="0">
        <row r="4">
          <cell r="K4" t="str">
            <v>276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 crit.10m"/>
      <sheetName val="1er Crit."/>
      <sheetName val="2ème Crit."/>
      <sheetName val="3ème Crit."/>
      <sheetName val="4ème Crit."/>
      <sheetName val="1er crit.std"/>
      <sheetName val="1er crit.vit"/>
    </sheetNames>
    <sheetDataSet>
      <sheetData sheetId="0">
        <row r="4">
          <cell r="K4" t="str">
            <v>276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9"/>
  <sheetViews>
    <sheetView zoomScalePageLayoutView="0" workbookViewId="0" topLeftCell="A16">
      <selection activeCell="G27" sqref="G27"/>
    </sheetView>
  </sheetViews>
  <sheetFormatPr defaultColWidth="11.421875" defaultRowHeight="15"/>
  <cols>
    <col min="1" max="1" width="21.421875" style="212" customWidth="1"/>
    <col min="2" max="2" width="18.57421875" style="212" customWidth="1"/>
    <col min="3" max="3" width="6.421875" style="216" customWidth="1"/>
    <col min="4" max="4" width="7.8515625" style="212" customWidth="1"/>
    <col min="5" max="5" width="10.00390625" style="212" customWidth="1"/>
    <col min="6" max="6" width="10.7109375" style="212" customWidth="1"/>
    <col min="7" max="15" width="5.7109375" style="212" customWidth="1"/>
    <col min="16" max="16" width="17.140625" style="212" customWidth="1"/>
  </cols>
  <sheetData>
    <row r="1" spans="1:16" ht="22.5" customHeight="1">
      <c r="A1" s="514"/>
      <c r="B1" s="517" t="s">
        <v>233</v>
      </c>
      <c r="C1" s="518"/>
      <c r="D1" s="518"/>
      <c r="E1" s="518"/>
      <c r="F1" s="518"/>
      <c r="G1" s="518"/>
      <c r="H1" s="518"/>
      <c r="I1" s="518"/>
      <c r="J1" s="518"/>
      <c r="K1" s="518"/>
      <c r="L1" s="518"/>
      <c r="M1" s="518"/>
      <c r="N1" s="518"/>
      <c r="O1" s="518"/>
      <c r="P1" s="519"/>
    </row>
    <row r="2" spans="1:16" ht="22.5" customHeight="1">
      <c r="A2" s="515"/>
      <c r="B2" s="520" t="s">
        <v>639</v>
      </c>
      <c r="C2" s="521"/>
      <c r="D2" s="521"/>
      <c r="E2" s="521"/>
      <c r="F2" s="522"/>
      <c r="G2" s="69">
        <v>5</v>
      </c>
      <c r="H2" s="69">
        <v>6</v>
      </c>
      <c r="I2" s="69">
        <v>7</v>
      </c>
      <c r="J2" s="523" t="s">
        <v>640</v>
      </c>
      <c r="K2" s="524"/>
      <c r="L2" s="524"/>
      <c r="M2" s="524"/>
      <c r="N2" s="524"/>
      <c r="O2" s="525"/>
      <c r="P2" s="69">
        <v>2021</v>
      </c>
    </row>
    <row r="3" spans="1:16" ht="22.5" customHeight="1">
      <c r="A3" s="516"/>
      <c r="B3" s="526" t="s">
        <v>234</v>
      </c>
      <c r="C3" s="527"/>
      <c r="D3" s="527"/>
      <c r="E3" s="527"/>
      <c r="F3" s="528"/>
      <c r="G3" s="120"/>
      <c r="H3" s="100"/>
      <c r="I3" s="262">
        <v>1</v>
      </c>
      <c r="J3" s="529" t="s">
        <v>593</v>
      </c>
      <c r="K3" s="529"/>
      <c r="L3" s="530" t="s">
        <v>120</v>
      </c>
      <c r="M3" s="530"/>
      <c r="N3" s="530"/>
      <c r="O3" s="530"/>
      <c r="P3" s="530"/>
    </row>
    <row r="4" spans="1:16" s="44" customFormat="1" ht="18.75" customHeight="1">
      <c r="A4" s="531" t="s">
        <v>32</v>
      </c>
      <c r="B4" s="531"/>
      <c r="C4" s="531"/>
      <c r="D4" s="531"/>
      <c r="E4" s="129" t="s">
        <v>333</v>
      </c>
      <c r="F4" s="210">
        <f>SUM(G4:O4)</f>
        <v>8</v>
      </c>
      <c r="G4" s="210">
        <f aca="true" t="shared" si="0" ref="G4:O4">SUM(G7:G18)</f>
        <v>0</v>
      </c>
      <c r="H4" s="408">
        <f t="shared" si="0"/>
        <v>0</v>
      </c>
      <c r="I4" s="414">
        <f t="shared" si="0"/>
        <v>0</v>
      </c>
      <c r="J4" s="347">
        <f t="shared" si="0"/>
        <v>5</v>
      </c>
      <c r="K4" s="347">
        <f t="shared" si="0"/>
        <v>1</v>
      </c>
      <c r="L4" s="347">
        <f t="shared" si="0"/>
        <v>0</v>
      </c>
      <c r="M4" s="415">
        <f t="shared" si="0"/>
        <v>0</v>
      </c>
      <c r="N4" s="411">
        <f t="shared" si="0"/>
        <v>0</v>
      </c>
      <c r="O4" s="210">
        <f t="shared" si="0"/>
        <v>2</v>
      </c>
      <c r="P4" s="165">
        <v>44488</v>
      </c>
    </row>
    <row r="5" spans="1:16" ht="18.75" customHeight="1">
      <c r="A5" s="493" t="s">
        <v>0</v>
      </c>
      <c r="B5" s="493" t="s">
        <v>1</v>
      </c>
      <c r="C5" s="494" t="s">
        <v>227</v>
      </c>
      <c r="D5" s="495" t="s">
        <v>236</v>
      </c>
      <c r="E5" s="496" t="s">
        <v>237</v>
      </c>
      <c r="F5" s="495" t="s">
        <v>238</v>
      </c>
      <c r="G5" s="493" t="s">
        <v>239</v>
      </c>
      <c r="H5" s="532"/>
      <c r="I5" s="504" t="s">
        <v>240</v>
      </c>
      <c r="J5" s="505"/>
      <c r="K5" s="505"/>
      <c r="L5" s="505"/>
      <c r="M5" s="506"/>
      <c r="N5" s="533" t="s">
        <v>241</v>
      </c>
      <c r="O5" s="493"/>
      <c r="P5" s="493" t="s">
        <v>242</v>
      </c>
    </row>
    <row r="6" spans="1:16" ht="18.75" customHeight="1">
      <c r="A6" s="493"/>
      <c r="B6" s="493"/>
      <c r="C6" s="494"/>
      <c r="D6" s="495"/>
      <c r="E6" s="496"/>
      <c r="F6" s="495"/>
      <c r="G6" s="96" t="s">
        <v>243</v>
      </c>
      <c r="H6" s="350" t="s">
        <v>634</v>
      </c>
      <c r="I6" s="359" t="s">
        <v>245</v>
      </c>
      <c r="J6" s="96" t="s">
        <v>246</v>
      </c>
      <c r="K6" s="96" t="s">
        <v>247</v>
      </c>
      <c r="L6" s="96" t="s">
        <v>243</v>
      </c>
      <c r="M6" s="360" t="s">
        <v>244</v>
      </c>
      <c r="N6" s="354" t="s">
        <v>245</v>
      </c>
      <c r="O6" s="96" t="s">
        <v>493</v>
      </c>
      <c r="P6" s="493"/>
    </row>
    <row r="7" spans="1:16" ht="17.25" customHeight="1">
      <c r="A7" s="72" t="s">
        <v>392</v>
      </c>
      <c r="B7" s="73" t="s">
        <v>393</v>
      </c>
      <c r="C7" s="74" t="str">
        <f>'[1]1er crit.10m'!$K$4</f>
        <v>002</v>
      </c>
      <c r="D7" s="73" t="s">
        <v>531</v>
      </c>
      <c r="E7" s="257" t="s">
        <v>254</v>
      </c>
      <c r="F7" s="259" t="s">
        <v>394</v>
      </c>
      <c r="G7" s="203"/>
      <c r="H7" s="369"/>
      <c r="I7" s="416"/>
      <c r="J7" s="76"/>
      <c r="K7" s="76"/>
      <c r="L7" s="76"/>
      <c r="M7" s="417"/>
      <c r="N7" s="376"/>
      <c r="O7" s="76"/>
      <c r="P7" s="121"/>
    </row>
    <row r="8" spans="1:16" ht="17.25" customHeight="1">
      <c r="A8" s="72" t="s">
        <v>508</v>
      </c>
      <c r="B8" s="73" t="s">
        <v>509</v>
      </c>
      <c r="C8" s="74" t="str">
        <f>'[2]2 crit.10m'!$K$4</f>
        <v>002</v>
      </c>
      <c r="D8" s="73" t="s">
        <v>527</v>
      </c>
      <c r="E8" s="263" t="s">
        <v>254</v>
      </c>
      <c r="F8" s="259">
        <v>82683897</v>
      </c>
      <c r="G8" s="203"/>
      <c r="H8" s="369"/>
      <c r="I8" s="416"/>
      <c r="J8" s="76" t="s">
        <v>456</v>
      </c>
      <c r="K8" s="76"/>
      <c r="L8" s="76"/>
      <c r="M8" s="417"/>
      <c r="N8" s="376"/>
      <c r="O8" s="76">
        <v>1</v>
      </c>
      <c r="P8" s="121"/>
    </row>
    <row r="9" spans="1:16" ht="17.25" customHeight="1">
      <c r="A9" s="72" t="s">
        <v>390</v>
      </c>
      <c r="B9" s="73" t="s">
        <v>252</v>
      </c>
      <c r="C9" s="74" t="str">
        <f>'[1]1er crit.10m'!$K$4</f>
        <v>002</v>
      </c>
      <c r="D9" s="73" t="s">
        <v>263</v>
      </c>
      <c r="E9" s="257" t="s">
        <v>254</v>
      </c>
      <c r="F9" s="259" t="s">
        <v>391</v>
      </c>
      <c r="G9" s="331"/>
      <c r="H9" s="369"/>
      <c r="I9" s="416"/>
      <c r="J9" s="76"/>
      <c r="K9" s="76"/>
      <c r="L9" s="76"/>
      <c r="M9" s="417"/>
      <c r="N9" s="376"/>
      <c r="O9" s="76">
        <v>1</v>
      </c>
      <c r="P9" s="121"/>
    </row>
    <row r="10" spans="1:16" ht="17.25" customHeight="1">
      <c r="A10" s="72" t="s">
        <v>117</v>
      </c>
      <c r="B10" s="73" t="s">
        <v>506</v>
      </c>
      <c r="C10" s="74" t="str">
        <f>'[2]2 crit.10m'!$K$4</f>
        <v>002</v>
      </c>
      <c r="D10" s="73" t="s">
        <v>263</v>
      </c>
      <c r="E10" s="257" t="s">
        <v>254</v>
      </c>
      <c r="F10" s="259">
        <v>82556665</v>
      </c>
      <c r="G10" s="331"/>
      <c r="H10" s="369"/>
      <c r="I10" s="416"/>
      <c r="J10" s="76"/>
      <c r="K10" s="76">
        <v>1</v>
      </c>
      <c r="L10" s="76"/>
      <c r="M10" s="417"/>
      <c r="N10" s="376"/>
      <c r="O10" s="76"/>
      <c r="P10" s="121"/>
    </row>
    <row r="11" spans="1:16" ht="17.25" customHeight="1">
      <c r="A11" s="72" t="s">
        <v>504</v>
      </c>
      <c r="B11" s="73" t="s">
        <v>505</v>
      </c>
      <c r="C11" s="74" t="str">
        <f>'[2]2 crit.10m'!$K$4</f>
        <v>002</v>
      </c>
      <c r="D11" s="73" t="s">
        <v>258</v>
      </c>
      <c r="E11" s="257" t="s">
        <v>254</v>
      </c>
      <c r="F11" s="259">
        <v>82640105</v>
      </c>
      <c r="G11" s="331"/>
      <c r="H11" s="369"/>
      <c r="I11" s="416"/>
      <c r="J11" s="76">
        <v>1</v>
      </c>
      <c r="K11" s="76"/>
      <c r="L11" s="76"/>
      <c r="M11" s="417"/>
      <c r="N11" s="376"/>
      <c r="O11" s="76"/>
      <c r="P11" s="121"/>
    </row>
    <row r="12" spans="1:16" ht="17.25" customHeight="1">
      <c r="A12" s="72" t="s">
        <v>510</v>
      </c>
      <c r="B12" s="73" t="s">
        <v>511</v>
      </c>
      <c r="C12" s="74" t="str">
        <f>'[3]Coupe J &amp; D'!$K$4</f>
        <v>002</v>
      </c>
      <c r="D12" s="73" t="s">
        <v>531</v>
      </c>
      <c r="E12" s="257" t="s">
        <v>254</v>
      </c>
      <c r="F12" s="259">
        <v>82724249</v>
      </c>
      <c r="G12" s="203"/>
      <c r="H12" s="369"/>
      <c r="I12" s="416" t="s">
        <v>456</v>
      </c>
      <c r="J12" s="76">
        <v>1</v>
      </c>
      <c r="K12" s="76"/>
      <c r="L12" s="76"/>
      <c r="M12" s="417"/>
      <c r="N12" s="376"/>
      <c r="O12" s="76"/>
      <c r="P12" s="121"/>
    </row>
    <row r="13" spans="1:16" ht="17.25" customHeight="1">
      <c r="A13" s="249" t="s">
        <v>618</v>
      </c>
      <c r="B13" s="145" t="s">
        <v>274</v>
      </c>
      <c r="C13" s="164" t="s">
        <v>333</v>
      </c>
      <c r="D13" s="145" t="s">
        <v>258</v>
      </c>
      <c r="E13" s="300" t="s">
        <v>254</v>
      </c>
      <c r="F13" s="260">
        <v>3374872</v>
      </c>
      <c r="G13" s="332"/>
      <c r="H13" s="418"/>
      <c r="I13" s="420"/>
      <c r="J13" s="229">
        <v>1</v>
      </c>
      <c r="K13" s="229"/>
      <c r="L13" s="229"/>
      <c r="M13" s="421"/>
      <c r="N13" s="419"/>
      <c r="O13" s="229" t="s">
        <v>456</v>
      </c>
      <c r="P13" s="171"/>
    </row>
    <row r="14" spans="1:16" ht="17.25" customHeight="1">
      <c r="A14" s="249" t="s">
        <v>395</v>
      </c>
      <c r="B14" s="145" t="s">
        <v>396</v>
      </c>
      <c r="C14" s="164" t="str">
        <f>'[1]1er crit.10m'!$K$4</f>
        <v>002</v>
      </c>
      <c r="D14" s="145" t="s">
        <v>529</v>
      </c>
      <c r="E14" s="348" t="s">
        <v>256</v>
      </c>
      <c r="F14" s="260">
        <v>82462509</v>
      </c>
      <c r="G14" s="332"/>
      <c r="H14" s="418"/>
      <c r="I14" s="420" t="s">
        <v>456</v>
      </c>
      <c r="J14" s="229">
        <v>1</v>
      </c>
      <c r="K14" s="229"/>
      <c r="L14" s="229"/>
      <c r="M14" s="421"/>
      <c r="N14" s="419"/>
      <c r="O14" s="229"/>
      <c r="P14" s="171"/>
    </row>
    <row r="15" spans="1:16" ht="17.25" customHeight="1">
      <c r="A15" s="98" t="s">
        <v>637</v>
      </c>
      <c r="B15" s="79" t="s">
        <v>638</v>
      </c>
      <c r="C15" s="88" t="s">
        <v>333</v>
      </c>
      <c r="D15" s="79" t="s">
        <v>258</v>
      </c>
      <c r="E15" s="52" t="s">
        <v>256</v>
      </c>
      <c r="F15" s="79">
        <v>82716488</v>
      </c>
      <c r="G15" s="104"/>
      <c r="H15" s="371"/>
      <c r="I15" s="422"/>
      <c r="J15" s="230">
        <v>1</v>
      </c>
      <c r="K15" s="230"/>
      <c r="L15" s="230" t="s">
        <v>456</v>
      </c>
      <c r="M15" s="423"/>
      <c r="N15" s="378"/>
      <c r="O15" s="230"/>
      <c r="P15" s="92"/>
    </row>
    <row r="16" spans="1:16" ht="17.25" customHeight="1">
      <c r="A16" s="98" t="s">
        <v>559</v>
      </c>
      <c r="B16" s="79" t="s">
        <v>366</v>
      </c>
      <c r="C16" s="88" t="s">
        <v>333</v>
      </c>
      <c r="D16" s="258" t="s">
        <v>258</v>
      </c>
      <c r="E16" s="52" t="s">
        <v>256</v>
      </c>
      <c r="F16" s="261"/>
      <c r="G16" s="104"/>
      <c r="H16" s="371"/>
      <c r="I16" s="422"/>
      <c r="J16" s="230"/>
      <c r="K16" s="230"/>
      <c r="L16" s="230"/>
      <c r="M16" s="423"/>
      <c r="N16" s="378"/>
      <c r="O16" s="230"/>
      <c r="P16" s="92"/>
    </row>
    <row r="17" spans="1:16" ht="17.25" customHeight="1">
      <c r="A17" s="98" t="s">
        <v>560</v>
      </c>
      <c r="B17" s="79" t="s">
        <v>561</v>
      </c>
      <c r="C17" s="88" t="s">
        <v>333</v>
      </c>
      <c r="D17" s="258" t="s">
        <v>263</v>
      </c>
      <c r="E17" s="52" t="s">
        <v>256</v>
      </c>
      <c r="F17" s="261"/>
      <c r="G17" s="104"/>
      <c r="H17" s="371"/>
      <c r="I17" s="422"/>
      <c r="J17" s="230"/>
      <c r="K17" s="230"/>
      <c r="L17" s="230"/>
      <c r="M17" s="423"/>
      <c r="N17" s="378"/>
      <c r="O17" s="230"/>
      <c r="P17" s="92"/>
    </row>
    <row r="18" spans="1:16" ht="17.25" customHeight="1">
      <c r="A18" s="98"/>
      <c r="B18" s="79"/>
      <c r="C18" s="88"/>
      <c r="D18" s="79"/>
      <c r="E18" s="79"/>
      <c r="F18" s="79"/>
      <c r="G18" s="104"/>
      <c r="H18" s="371"/>
      <c r="I18" s="422"/>
      <c r="J18" s="230"/>
      <c r="K18" s="230"/>
      <c r="L18" s="230"/>
      <c r="M18" s="423"/>
      <c r="N18" s="378"/>
      <c r="O18" s="230"/>
      <c r="P18" s="92"/>
    </row>
    <row r="19" spans="1:16" s="10" customFormat="1" ht="18.75" customHeight="1">
      <c r="A19" s="503" t="s">
        <v>154</v>
      </c>
      <c r="B19" s="503"/>
      <c r="C19" s="503"/>
      <c r="D19" s="503"/>
      <c r="E19" s="129" t="s">
        <v>235</v>
      </c>
      <c r="F19" s="209">
        <f>SUM(G19:O19)</f>
        <v>5</v>
      </c>
      <c r="G19" s="125">
        <f aca="true" t="shared" si="1" ref="G19:O19">SUM(G22:G29)</f>
        <v>2</v>
      </c>
      <c r="H19" s="399">
        <f t="shared" si="1"/>
        <v>1</v>
      </c>
      <c r="I19" s="424">
        <f t="shared" si="1"/>
        <v>1</v>
      </c>
      <c r="J19" s="125">
        <f t="shared" si="1"/>
        <v>0</v>
      </c>
      <c r="K19" s="125">
        <f t="shared" si="1"/>
        <v>1</v>
      </c>
      <c r="L19" s="125">
        <f t="shared" si="1"/>
        <v>0</v>
      </c>
      <c r="M19" s="425">
        <f t="shared" si="1"/>
        <v>0</v>
      </c>
      <c r="N19" s="401">
        <f t="shared" si="1"/>
        <v>0</v>
      </c>
      <c r="O19" s="125">
        <f t="shared" si="1"/>
        <v>0</v>
      </c>
      <c r="P19" s="176">
        <v>44484</v>
      </c>
    </row>
    <row r="20" spans="1:16" ht="18.75" customHeight="1">
      <c r="A20" s="493" t="s">
        <v>0</v>
      </c>
      <c r="B20" s="493" t="s">
        <v>1</v>
      </c>
      <c r="C20" s="494" t="s">
        <v>227</v>
      </c>
      <c r="D20" s="495" t="s">
        <v>236</v>
      </c>
      <c r="E20" s="496" t="s">
        <v>237</v>
      </c>
      <c r="F20" s="495" t="s">
        <v>238</v>
      </c>
      <c r="G20" s="497" t="s">
        <v>239</v>
      </c>
      <c r="H20" s="498"/>
      <c r="I20" s="500" t="s">
        <v>240</v>
      </c>
      <c r="J20" s="501"/>
      <c r="K20" s="501"/>
      <c r="L20" s="501"/>
      <c r="M20" s="502"/>
      <c r="N20" s="499" t="s">
        <v>241</v>
      </c>
      <c r="O20" s="497"/>
      <c r="P20" s="493" t="s">
        <v>242</v>
      </c>
    </row>
    <row r="21" spans="1:16" ht="18.75" customHeight="1">
      <c r="A21" s="493"/>
      <c r="B21" s="493"/>
      <c r="C21" s="494"/>
      <c r="D21" s="495"/>
      <c r="E21" s="496"/>
      <c r="F21" s="495"/>
      <c r="G21" s="96" t="s">
        <v>243</v>
      </c>
      <c r="H21" s="350" t="s">
        <v>634</v>
      </c>
      <c r="I21" s="359" t="s">
        <v>245</v>
      </c>
      <c r="J21" s="96" t="s">
        <v>246</v>
      </c>
      <c r="K21" s="96" t="s">
        <v>247</v>
      </c>
      <c r="L21" s="96" t="s">
        <v>243</v>
      </c>
      <c r="M21" s="360" t="s">
        <v>244</v>
      </c>
      <c r="N21" s="354" t="s">
        <v>245</v>
      </c>
      <c r="O21" s="96" t="s">
        <v>493</v>
      </c>
      <c r="P21" s="493"/>
    </row>
    <row r="22" spans="1:16" ht="18">
      <c r="A22" s="101" t="s">
        <v>208</v>
      </c>
      <c r="B22" s="70" t="s">
        <v>282</v>
      </c>
      <c r="C22" s="78" t="s">
        <v>235</v>
      </c>
      <c r="D22" s="70" t="s">
        <v>258</v>
      </c>
      <c r="E22" s="103" t="s">
        <v>293</v>
      </c>
      <c r="F22" s="70"/>
      <c r="G22" s="333"/>
      <c r="H22" s="407"/>
      <c r="I22" s="412"/>
      <c r="J22" s="99"/>
      <c r="K22" s="99"/>
      <c r="L22" s="99"/>
      <c r="M22" s="413"/>
      <c r="N22" s="409"/>
      <c r="O22" s="99"/>
      <c r="P22" s="71"/>
    </row>
    <row r="23" spans="1:16" ht="18">
      <c r="A23" s="101" t="s">
        <v>249</v>
      </c>
      <c r="B23" s="70" t="s">
        <v>487</v>
      </c>
      <c r="C23" s="78" t="s">
        <v>235</v>
      </c>
      <c r="D23" s="70" t="s">
        <v>258</v>
      </c>
      <c r="E23" s="103" t="s">
        <v>293</v>
      </c>
      <c r="F23" s="70"/>
      <c r="G23" s="333"/>
      <c r="H23" s="407">
        <v>1</v>
      </c>
      <c r="I23" s="412" t="s">
        <v>636</v>
      </c>
      <c r="J23" s="99"/>
      <c r="K23" s="99"/>
      <c r="L23" s="99"/>
      <c r="M23" s="413"/>
      <c r="N23" s="409"/>
      <c r="O23" s="99"/>
      <c r="P23" s="71"/>
    </row>
    <row r="24" spans="1:16" ht="18">
      <c r="A24" s="101" t="s">
        <v>496</v>
      </c>
      <c r="B24" s="70" t="s">
        <v>400</v>
      </c>
      <c r="C24" s="78" t="s">
        <v>235</v>
      </c>
      <c r="D24" s="70" t="s">
        <v>529</v>
      </c>
      <c r="E24" s="103" t="s">
        <v>293</v>
      </c>
      <c r="F24" s="70"/>
      <c r="G24" s="333"/>
      <c r="H24" s="407"/>
      <c r="I24" s="412">
        <v>1</v>
      </c>
      <c r="J24" s="99" t="s">
        <v>636</v>
      </c>
      <c r="K24" s="99"/>
      <c r="L24" s="99"/>
      <c r="M24" s="413"/>
      <c r="N24" s="409"/>
      <c r="O24" s="99"/>
      <c r="P24" s="71"/>
    </row>
    <row r="25" spans="1:16" ht="18">
      <c r="A25" s="101" t="s">
        <v>66</v>
      </c>
      <c r="B25" s="70" t="s">
        <v>600</v>
      </c>
      <c r="C25" s="78" t="s">
        <v>235</v>
      </c>
      <c r="D25" s="70" t="s">
        <v>530</v>
      </c>
      <c r="E25" s="103" t="s">
        <v>293</v>
      </c>
      <c r="F25" s="70"/>
      <c r="G25" s="333"/>
      <c r="H25" s="407"/>
      <c r="I25" s="412"/>
      <c r="J25" s="99"/>
      <c r="K25" s="99">
        <v>1</v>
      </c>
      <c r="L25" s="99" t="s">
        <v>456</v>
      </c>
      <c r="M25" s="413"/>
      <c r="N25" s="409"/>
      <c r="O25" s="99"/>
      <c r="P25" s="71"/>
    </row>
    <row r="26" spans="1:16" ht="18">
      <c r="A26" s="101" t="s">
        <v>248</v>
      </c>
      <c r="B26" s="70" t="s">
        <v>488</v>
      </c>
      <c r="C26" s="78" t="s">
        <v>235</v>
      </c>
      <c r="D26" s="70" t="s">
        <v>263</v>
      </c>
      <c r="E26" s="225" t="s">
        <v>295</v>
      </c>
      <c r="F26" s="70"/>
      <c r="G26" s="333">
        <v>1</v>
      </c>
      <c r="H26" s="407" t="s">
        <v>456</v>
      </c>
      <c r="I26" s="412"/>
      <c r="J26" s="99"/>
      <c r="K26" s="99"/>
      <c r="L26" s="99"/>
      <c r="M26" s="413"/>
      <c r="N26" s="409"/>
      <c r="O26" s="99"/>
      <c r="P26" s="71"/>
    </row>
    <row r="27" spans="1:16" ht="18">
      <c r="A27" s="101" t="s">
        <v>250</v>
      </c>
      <c r="B27" s="70" t="s">
        <v>485</v>
      </c>
      <c r="C27" s="78" t="s">
        <v>235</v>
      </c>
      <c r="D27" s="70" t="s">
        <v>529</v>
      </c>
      <c r="E27" s="225" t="s">
        <v>295</v>
      </c>
      <c r="F27" s="70">
        <v>2567320</v>
      </c>
      <c r="G27" s="333">
        <v>1</v>
      </c>
      <c r="H27" s="407"/>
      <c r="I27" s="412"/>
      <c r="J27" s="99"/>
      <c r="K27" s="99"/>
      <c r="L27" s="99"/>
      <c r="M27" s="413"/>
      <c r="N27" s="409"/>
      <c r="O27" s="99"/>
      <c r="P27" s="71"/>
    </row>
    <row r="28" spans="1:16" ht="18">
      <c r="A28" s="101" t="s">
        <v>496</v>
      </c>
      <c r="B28" s="70" t="s">
        <v>497</v>
      </c>
      <c r="C28" s="78" t="s">
        <v>235</v>
      </c>
      <c r="D28" s="70" t="s">
        <v>263</v>
      </c>
      <c r="E28" s="225" t="s">
        <v>295</v>
      </c>
      <c r="F28" s="70"/>
      <c r="G28" s="333"/>
      <c r="H28" s="407"/>
      <c r="I28" s="412"/>
      <c r="J28" s="99"/>
      <c r="K28" s="99"/>
      <c r="L28" s="99"/>
      <c r="M28" s="413"/>
      <c r="N28" s="409"/>
      <c r="O28" s="99"/>
      <c r="P28" s="71"/>
    </row>
    <row r="29" spans="1:16" ht="18">
      <c r="A29" s="101" t="s">
        <v>251</v>
      </c>
      <c r="B29" s="70" t="s">
        <v>489</v>
      </c>
      <c r="C29" s="78" t="s">
        <v>235</v>
      </c>
      <c r="D29" s="70" t="s">
        <v>253</v>
      </c>
      <c r="E29" s="225" t="s">
        <v>295</v>
      </c>
      <c r="F29" s="70"/>
      <c r="G29" s="333"/>
      <c r="H29" s="407"/>
      <c r="I29" s="412"/>
      <c r="J29" s="99"/>
      <c r="K29" s="99"/>
      <c r="L29" s="99"/>
      <c r="M29" s="413"/>
      <c r="N29" s="409"/>
      <c r="O29" s="99"/>
      <c r="P29" s="71"/>
    </row>
    <row r="30" spans="1:16" ht="18.75" customHeight="1">
      <c r="A30" s="101"/>
      <c r="B30" s="70"/>
      <c r="C30" s="78"/>
      <c r="D30" s="70"/>
      <c r="E30" s="70"/>
      <c r="F30" s="70"/>
      <c r="G30" s="99"/>
      <c r="H30" s="407"/>
      <c r="I30" s="412"/>
      <c r="J30" s="99"/>
      <c r="K30" s="99"/>
      <c r="L30" s="99"/>
      <c r="M30" s="413"/>
      <c r="N30" s="410"/>
      <c r="O30" s="71"/>
      <c r="P30" s="71"/>
    </row>
    <row r="31" spans="1:16" s="10" customFormat="1" ht="18.75" customHeight="1">
      <c r="A31" s="509" t="s">
        <v>150</v>
      </c>
      <c r="B31" s="509"/>
      <c r="C31" s="509"/>
      <c r="D31" s="509"/>
      <c r="E31" s="128" t="s">
        <v>337</v>
      </c>
      <c r="F31" s="210">
        <f>SUM(G31:O31)</f>
        <v>2</v>
      </c>
      <c r="G31" s="210">
        <f>SUM(G34:G35)</f>
        <v>0</v>
      </c>
      <c r="H31" s="408">
        <f aca="true" t="shared" si="2" ref="H31:O31">SUM(H34:H35)</f>
        <v>0</v>
      </c>
      <c r="I31" s="414">
        <f t="shared" si="2"/>
        <v>0</v>
      </c>
      <c r="J31" s="347">
        <f t="shared" si="2"/>
        <v>1</v>
      </c>
      <c r="K31" s="347">
        <f t="shared" si="2"/>
        <v>1</v>
      </c>
      <c r="L31" s="347">
        <f t="shared" si="2"/>
        <v>0</v>
      </c>
      <c r="M31" s="415">
        <f t="shared" si="2"/>
        <v>0</v>
      </c>
      <c r="N31" s="411">
        <f t="shared" si="2"/>
        <v>0</v>
      </c>
      <c r="O31" s="210">
        <f t="shared" si="2"/>
        <v>0</v>
      </c>
      <c r="P31" s="165">
        <v>44492</v>
      </c>
    </row>
    <row r="32" spans="1:16" ht="18.75" customHeight="1">
      <c r="A32" s="493" t="s">
        <v>0</v>
      </c>
      <c r="B32" s="493" t="s">
        <v>1</v>
      </c>
      <c r="C32" s="494" t="s">
        <v>227</v>
      </c>
      <c r="D32" s="495" t="s">
        <v>236</v>
      </c>
      <c r="E32" s="496" t="s">
        <v>237</v>
      </c>
      <c r="F32" s="495" t="s">
        <v>238</v>
      </c>
      <c r="G32" s="497" t="s">
        <v>239</v>
      </c>
      <c r="H32" s="498"/>
      <c r="I32" s="500" t="s">
        <v>240</v>
      </c>
      <c r="J32" s="501"/>
      <c r="K32" s="501"/>
      <c r="L32" s="501"/>
      <c r="M32" s="502"/>
      <c r="N32" s="499" t="s">
        <v>241</v>
      </c>
      <c r="O32" s="497"/>
      <c r="P32" s="493" t="s">
        <v>242</v>
      </c>
    </row>
    <row r="33" spans="1:16" ht="18.75" customHeight="1">
      <c r="A33" s="493"/>
      <c r="B33" s="493"/>
      <c r="C33" s="494"/>
      <c r="D33" s="495"/>
      <c r="E33" s="496"/>
      <c r="F33" s="495"/>
      <c r="G33" s="96" t="s">
        <v>243</v>
      </c>
      <c r="H33" s="350" t="s">
        <v>634</v>
      </c>
      <c r="I33" s="359" t="s">
        <v>245</v>
      </c>
      <c r="J33" s="96" t="s">
        <v>246</v>
      </c>
      <c r="K33" s="96" t="s">
        <v>247</v>
      </c>
      <c r="L33" s="96" t="s">
        <v>243</v>
      </c>
      <c r="M33" s="360" t="s">
        <v>244</v>
      </c>
      <c r="N33" s="354" t="s">
        <v>245</v>
      </c>
      <c r="O33" s="96" t="s">
        <v>493</v>
      </c>
      <c r="P33" s="493"/>
    </row>
    <row r="34" spans="1:16" s="218" customFormat="1" ht="18.75" customHeight="1">
      <c r="A34" s="101" t="s">
        <v>627</v>
      </c>
      <c r="B34" s="101" t="s">
        <v>628</v>
      </c>
      <c r="C34" s="219" t="s">
        <v>337</v>
      </c>
      <c r="D34" s="75" t="s">
        <v>258</v>
      </c>
      <c r="E34" s="219" t="s">
        <v>254</v>
      </c>
      <c r="F34" s="70">
        <v>82679698</v>
      </c>
      <c r="G34" s="70"/>
      <c r="H34" s="329"/>
      <c r="I34" s="412"/>
      <c r="J34" s="99">
        <v>1</v>
      </c>
      <c r="K34" s="99"/>
      <c r="L34" s="99"/>
      <c r="M34" s="413"/>
      <c r="N34" s="409"/>
      <c r="O34" s="99"/>
      <c r="P34" s="70"/>
    </row>
    <row r="35" spans="1:16" s="218" customFormat="1" ht="18.75" customHeight="1">
      <c r="A35" s="101" t="s">
        <v>81</v>
      </c>
      <c r="B35" s="70" t="s">
        <v>629</v>
      </c>
      <c r="C35" s="78" t="s">
        <v>337</v>
      </c>
      <c r="D35" s="75" t="s">
        <v>258</v>
      </c>
      <c r="E35" s="70" t="s">
        <v>254</v>
      </c>
      <c r="F35" s="70">
        <v>82644938</v>
      </c>
      <c r="G35" s="70"/>
      <c r="H35" s="329"/>
      <c r="I35" s="412"/>
      <c r="J35" s="99"/>
      <c r="K35" s="99">
        <v>1</v>
      </c>
      <c r="L35" s="99"/>
      <c r="M35" s="413"/>
      <c r="N35" s="409"/>
      <c r="O35" s="99"/>
      <c r="P35" s="70"/>
    </row>
    <row r="36" spans="1:16" s="10" customFormat="1" ht="18.75" customHeight="1">
      <c r="A36" s="509" t="s">
        <v>306</v>
      </c>
      <c r="B36" s="509"/>
      <c r="C36" s="509"/>
      <c r="D36" s="509"/>
      <c r="E36" s="128" t="s">
        <v>338</v>
      </c>
      <c r="F36" s="210">
        <f>SUM(G36:O36)</f>
        <v>5</v>
      </c>
      <c r="G36" s="210">
        <f aca="true" t="shared" si="3" ref="G36:O36">SUM(G39:G46)</f>
        <v>1</v>
      </c>
      <c r="H36" s="408">
        <f t="shared" si="3"/>
        <v>2</v>
      </c>
      <c r="I36" s="414">
        <f t="shared" si="3"/>
        <v>0</v>
      </c>
      <c r="J36" s="347">
        <f t="shared" si="3"/>
        <v>1</v>
      </c>
      <c r="K36" s="347">
        <f t="shared" si="3"/>
        <v>0</v>
      </c>
      <c r="L36" s="347">
        <f t="shared" si="3"/>
        <v>0</v>
      </c>
      <c r="M36" s="415">
        <f t="shared" si="3"/>
        <v>0</v>
      </c>
      <c r="N36" s="411">
        <f t="shared" si="3"/>
        <v>0</v>
      </c>
      <c r="O36" s="210">
        <f t="shared" si="3"/>
        <v>1</v>
      </c>
      <c r="P36" s="165">
        <v>44490</v>
      </c>
    </row>
    <row r="37" spans="1:16" ht="18.75" customHeight="1">
      <c r="A37" s="493" t="s">
        <v>0</v>
      </c>
      <c r="B37" s="493" t="s">
        <v>1</v>
      </c>
      <c r="C37" s="494" t="s">
        <v>227</v>
      </c>
      <c r="D37" s="495" t="s">
        <v>236</v>
      </c>
      <c r="E37" s="496" t="s">
        <v>237</v>
      </c>
      <c r="F37" s="495" t="s">
        <v>238</v>
      </c>
      <c r="G37" s="497" t="s">
        <v>239</v>
      </c>
      <c r="H37" s="498"/>
      <c r="I37" s="500" t="s">
        <v>240</v>
      </c>
      <c r="J37" s="501"/>
      <c r="K37" s="501"/>
      <c r="L37" s="501"/>
      <c r="M37" s="502"/>
      <c r="N37" s="499" t="s">
        <v>241</v>
      </c>
      <c r="O37" s="497"/>
      <c r="P37" s="493" t="s">
        <v>242</v>
      </c>
    </row>
    <row r="38" spans="1:16" ht="18.75" customHeight="1">
      <c r="A38" s="493"/>
      <c r="B38" s="493"/>
      <c r="C38" s="494"/>
      <c r="D38" s="495"/>
      <c r="E38" s="496"/>
      <c r="F38" s="495"/>
      <c r="G38" s="96" t="s">
        <v>243</v>
      </c>
      <c r="H38" s="350" t="s">
        <v>634</v>
      </c>
      <c r="I38" s="359" t="s">
        <v>245</v>
      </c>
      <c r="J38" s="96" t="s">
        <v>246</v>
      </c>
      <c r="K38" s="96" t="s">
        <v>247</v>
      </c>
      <c r="L38" s="96" t="s">
        <v>243</v>
      </c>
      <c r="M38" s="360" t="s">
        <v>244</v>
      </c>
      <c r="N38" s="354" t="s">
        <v>245</v>
      </c>
      <c r="O38" s="96" t="s">
        <v>493</v>
      </c>
      <c r="P38" s="493"/>
    </row>
    <row r="39" spans="1:16" ht="17.25" customHeight="1">
      <c r="A39" s="72" t="s">
        <v>84</v>
      </c>
      <c r="B39" s="73" t="s">
        <v>382</v>
      </c>
      <c r="C39" s="74" t="str">
        <f>'[4]2 crit.10m'!$K$4</f>
        <v>020</v>
      </c>
      <c r="D39" s="75" t="s">
        <v>258</v>
      </c>
      <c r="E39" s="73" t="s">
        <v>293</v>
      </c>
      <c r="F39" s="73"/>
      <c r="G39" s="334"/>
      <c r="H39" s="369">
        <v>1</v>
      </c>
      <c r="I39" s="416"/>
      <c r="J39" s="76"/>
      <c r="K39" s="76"/>
      <c r="L39" s="76"/>
      <c r="M39" s="417"/>
      <c r="N39" s="400"/>
      <c r="O39" s="77"/>
      <c r="P39" s="121"/>
    </row>
    <row r="40" spans="1:16" ht="17.25" customHeight="1">
      <c r="A40" s="72" t="s">
        <v>84</v>
      </c>
      <c r="B40" s="73" t="s">
        <v>512</v>
      </c>
      <c r="C40" s="74" t="s">
        <v>338</v>
      </c>
      <c r="D40" s="75" t="s">
        <v>258</v>
      </c>
      <c r="E40" s="73" t="s">
        <v>293</v>
      </c>
      <c r="F40" s="73"/>
      <c r="G40" s="334"/>
      <c r="H40" s="369">
        <v>1</v>
      </c>
      <c r="I40" s="416"/>
      <c r="J40" s="76"/>
      <c r="K40" s="76"/>
      <c r="L40" s="76"/>
      <c r="M40" s="417"/>
      <c r="N40" s="400"/>
      <c r="O40" s="77"/>
      <c r="P40" s="121"/>
    </row>
    <row r="41" spans="1:16" ht="17.25" customHeight="1">
      <c r="A41" s="72" t="s">
        <v>83</v>
      </c>
      <c r="B41" s="73" t="s">
        <v>611</v>
      </c>
      <c r="C41" s="74" t="s">
        <v>338</v>
      </c>
      <c r="D41" s="75" t="s">
        <v>263</v>
      </c>
      <c r="E41" s="73" t="s">
        <v>293</v>
      </c>
      <c r="F41" s="73"/>
      <c r="G41" s="334"/>
      <c r="H41" s="369"/>
      <c r="I41" s="416"/>
      <c r="J41" s="76">
        <v>1</v>
      </c>
      <c r="K41" s="76" t="s">
        <v>456</v>
      </c>
      <c r="L41" s="76"/>
      <c r="M41" s="417"/>
      <c r="N41" s="400"/>
      <c r="O41" s="77"/>
      <c r="P41" s="121"/>
    </row>
    <row r="42" spans="1:16" ht="17.25" customHeight="1">
      <c r="A42" s="72" t="s">
        <v>87</v>
      </c>
      <c r="B42" s="73" t="s">
        <v>612</v>
      </c>
      <c r="C42" s="74" t="s">
        <v>338</v>
      </c>
      <c r="D42" s="75" t="s">
        <v>258</v>
      </c>
      <c r="E42" s="73" t="s">
        <v>293</v>
      </c>
      <c r="F42" s="73"/>
      <c r="G42" s="334"/>
      <c r="H42" s="369"/>
      <c r="I42" s="416"/>
      <c r="J42" s="76"/>
      <c r="K42" s="76"/>
      <c r="L42" s="76"/>
      <c r="M42" s="417"/>
      <c r="N42" s="400" t="s">
        <v>456</v>
      </c>
      <c r="O42" s="77">
        <v>1</v>
      </c>
      <c r="P42" s="121"/>
    </row>
    <row r="43" spans="1:16" ht="17.25" customHeight="1">
      <c r="A43" s="72" t="s">
        <v>428</v>
      </c>
      <c r="B43" s="73" t="s">
        <v>299</v>
      </c>
      <c r="C43" s="74" t="str">
        <f>'[4]2 crit.10m'!$K$4</f>
        <v>020</v>
      </c>
      <c r="D43" s="75" t="s">
        <v>253</v>
      </c>
      <c r="E43" s="73" t="s">
        <v>293</v>
      </c>
      <c r="F43" s="73"/>
      <c r="G43" s="334">
        <v>1</v>
      </c>
      <c r="H43" s="369"/>
      <c r="I43" s="383"/>
      <c r="J43" s="76"/>
      <c r="K43" s="76"/>
      <c r="L43" s="76"/>
      <c r="M43" s="384"/>
      <c r="N43" s="400"/>
      <c r="O43" s="77"/>
      <c r="P43" s="121"/>
    </row>
    <row r="44" spans="1:16" ht="17.25" customHeight="1">
      <c r="A44" s="72" t="s">
        <v>103</v>
      </c>
      <c r="B44" s="73" t="s">
        <v>378</v>
      </c>
      <c r="C44" s="74" t="str">
        <f>'[4]2 crit.10m'!$K$4</f>
        <v>020</v>
      </c>
      <c r="D44" s="75" t="s">
        <v>258</v>
      </c>
      <c r="E44" s="73" t="s">
        <v>293</v>
      </c>
      <c r="F44" s="73"/>
      <c r="G44" s="334"/>
      <c r="H44" s="369"/>
      <c r="I44" s="383"/>
      <c r="J44" s="76"/>
      <c r="K44" s="76"/>
      <c r="L44" s="76"/>
      <c r="M44" s="384"/>
      <c r="N44" s="400"/>
      <c r="O44" s="77"/>
      <c r="P44" s="121"/>
    </row>
    <row r="45" spans="1:16" ht="17.25" customHeight="1">
      <c r="A45" s="73" t="s">
        <v>581</v>
      </c>
      <c r="B45" s="73" t="s">
        <v>314</v>
      </c>
      <c r="C45" s="74" t="s">
        <v>338</v>
      </c>
      <c r="D45" s="75" t="s">
        <v>258</v>
      </c>
      <c r="E45" s="185" t="s">
        <v>295</v>
      </c>
      <c r="F45" s="73"/>
      <c r="G45" s="334"/>
      <c r="H45" s="369"/>
      <c r="I45" s="383"/>
      <c r="J45" s="76"/>
      <c r="K45" s="76"/>
      <c r="L45" s="76"/>
      <c r="M45" s="384"/>
      <c r="N45" s="400"/>
      <c r="O45" s="77"/>
      <c r="P45" s="121"/>
    </row>
    <row r="46" spans="1:16" ht="17.25" customHeight="1">
      <c r="A46" s="72" t="s">
        <v>379</v>
      </c>
      <c r="B46" s="73" t="s">
        <v>380</v>
      </c>
      <c r="C46" s="74" t="str">
        <f>'[4]2 crit.10m'!$K$4</f>
        <v>020</v>
      </c>
      <c r="D46" s="75" t="s">
        <v>253</v>
      </c>
      <c r="E46" s="185" t="s">
        <v>295</v>
      </c>
      <c r="F46" s="73"/>
      <c r="G46" s="203"/>
      <c r="H46" s="369"/>
      <c r="I46" s="383"/>
      <c r="J46" s="76"/>
      <c r="K46" s="76"/>
      <c r="L46" s="76"/>
      <c r="M46" s="384"/>
      <c r="N46" s="400"/>
      <c r="O46" s="77"/>
      <c r="P46" s="121"/>
    </row>
    <row r="47" spans="1:16" s="10" customFormat="1" ht="18.75" customHeight="1">
      <c r="A47" s="511" t="s">
        <v>307</v>
      </c>
      <c r="B47" s="512"/>
      <c r="C47" s="512"/>
      <c r="D47" s="513"/>
      <c r="E47" s="126" t="s">
        <v>303</v>
      </c>
      <c r="F47" s="209">
        <f>SUM(G47:O47)</f>
        <v>0</v>
      </c>
      <c r="G47" s="125">
        <f aca="true" t="shared" si="4" ref="G47:O47">SUM(G48:G48)</f>
        <v>0</v>
      </c>
      <c r="H47" s="399">
        <f t="shared" si="4"/>
        <v>0</v>
      </c>
      <c r="I47" s="402">
        <f t="shared" si="4"/>
        <v>0</v>
      </c>
      <c r="J47" s="125">
        <f t="shared" si="4"/>
        <v>0</v>
      </c>
      <c r="K47" s="125">
        <f t="shared" si="4"/>
        <v>0</v>
      </c>
      <c r="L47" s="125">
        <f t="shared" si="4"/>
        <v>0</v>
      </c>
      <c r="M47" s="403">
        <f t="shared" si="4"/>
        <v>0</v>
      </c>
      <c r="N47" s="401">
        <f t="shared" si="4"/>
        <v>0</v>
      </c>
      <c r="O47" s="125">
        <f t="shared" si="4"/>
        <v>0</v>
      </c>
      <c r="P47" s="170"/>
    </row>
    <row r="48" spans="1:16" ht="18.75" customHeight="1">
      <c r="A48" s="214"/>
      <c r="B48" s="215"/>
      <c r="C48" s="142"/>
      <c r="D48" s="75"/>
      <c r="E48" s="73"/>
      <c r="F48" s="143"/>
      <c r="G48" s="116"/>
      <c r="H48" s="370"/>
      <c r="I48" s="385"/>
      <c r="J48" s="229"/>
      <c r="K48" s="229"/>
      <c r="L48" s="229"/>
      <c r="M48" s="404"/>
      <c r="N48" s="377"/>
      <c r="O48" s="116"/>
      <c r="P48" s="95"/>
    </row>
    <row r="49" spans="1:16" s="10" customFormat="1" ht="18.75" customHeight="1">
      <c r="A49" s="503" t="s">
        <v>308</v>
      </c>
      <c r="B49" s="503"/>
      <c r="C49" s="503"/>
      <c r="D49" s="503"/>
      <c r="E49" s="209">
        <v>111</v>
      </c>
      <c r="F49" s="126">
        <f>SUM(G49:O49)</f>
        <v>10</v>
      </c>
      <c r="G49" s="133">
        <f aca="true" t="shared" si="5" ref="G49:O49">SUM(G52:G78)</f>
        <v>2</v>
      </c>
      <c r="H49" s="353">
        <f t="shared" si="5"/>
        <v>1</v>
      </c>
      <c r="I49" s="405">
        <f t="shared" si="5"/>
        <v>3</v>
      </c>
      <c r="J49" s="133">
        <f t="shared" si="5"/>
        <v>1</v>
      </c>
      <c r="K49" s="133">
        <f t="shared" si="5"/>
        <v>1</v>
      </c>
      <c r="L49" s="133">
        <f t="shared" si="5"/>
        <v>1</v>
      </c>
      <c r="M49" s="406">
        <f t="shared" si="5"/>
        <v>0</v>
      </c>
      <c r="N49" s="358">
        <f t="shared" si="5"/>
        <v>1</v>
      </c>
      <c r="O49" s="133">
        <f t="shared" si="5"/>
        <v>0</v>
      </c>
      <c r="P49" s="170">
        <v>44494</v>
      </c>
    </row>
    <row r="50" spans="1:16" ht="18.75" customHeight="1">
      <c r="A50" s="493" t="s">
        <v>0</v>
      </c>
      <c r="B50" s="493" t="s">
        <v>1</v>
      </c>
      <c r="C50" s="494" t="s">
        <v>227</v>
      </c>
      <c r="D50" s="495" t="s">
        <v>236</v>
      </c>
      <c r="E50" s="496" t="s">
        <v>237</v>
      </c>
      <c r="F50" s="495" t="s">
        <v>238</v>
      </c>
      <c r="G50" s="497" t="s">
        <v>239</v>
      </c>
      <c r="H50" s="498"/>
      <c r="I50" s="507" t="s">
        <v>240</v>
      </c>
      <c r="J50" s="501"/>
      <c r="K50" s="501"/>
      <c r="L50" s="501"/>
      <c r="M50" s="508"/>
      <c r="N50" s="499" t="s">
        <v>241</v>
      </c>
      <c r="O50" s="497"/>
      <c r="P50" s="493" t="s">
        <v>242</v>
      </c>
    </row>
    <row r="51" spans="1:16" ht="18.75" customHeight="1">
      <c r="A51" s="493"/>
      <c r="B51" s="493"/>
      <c r="C51" s="494"/>
      <c r="D51" s="495"/>
      <c r="E51" s="496"/>
      <c r="F51" s="495"/>
      <c r="G51" s="96" t="s">
        <v>243</v>
      </c>
      <c r="H51" s="350" t="s">
        <v>634</v>
      </c>
      <c r="I51" s="393" t="s">
        <v>245</v>
      </c>
      <c r="J51" s="96" t="s">
        <v>246</v>
      </c>
      <c r="K51" s="96" t="s">
        <v>247</v>
      </c>
      <c r="L51" s="96" t="s">
        <v>243</v>
      </c>
      <c r="M51" s="394" t="s">
        <v>244</v>
      </c>
      <c r="N51" s="354" t="s">
        <v>245</v>
      </c>
      <c r="O51" s="96" t="s">
        <v>493</v>
      </c>
      <c r="P51" s="493"/>
    </row>
    <row r="52" spans="1:16" ht="17.25" customHeight="1">
      <c r="A52" s="72" t="s">
        <v>44</v>
      </c>
      <c r="B52" s="73" t="s">
        <v>299</v>
      </c>
      <c r="C52" s="74" t="s">
        <v>341</v>
      </c>
      <c r="D52" s="75" t="s">
        <v>253</v>
      </c>
      <c r="E52" s="73" t="s">
        <v>293</v>
      </c>
      <c r="F52" s="73">
        <v>82630869</v>
      </c>
      <c r="G52" s="203"/>
      <c r="H52" s="369"/>
      <c r="I52" s="455">
        <v>1</v>
      </c>
      <c r="J52" s="76"/>
      <c r="K52" s="76"/>
      <c r="L52" s="76"/>
      <c r="M52" s="384"/>
      <c r="N52" s="376"/>
      <c r="O52" s="76"/>
      <c r="P52" s="121"/>
    </row>
    <row r="53" spans="1:16" ht="17.25" customHeight="1">
      <c r="A53" s="72" t="s">
        <v>578</v>
      </c>
      <c r="B53" s="73" t="s">
        <v>579</v>
      </c>
      <c r="C53" s="74" t="s">
        <v>341</v>
      </c>
      <c r="D53" s="75" t="s">
        <v>263</v>
      </c>
      <c r="E53" s="73" t="s">
        <v>254</v>
      </c>
      <c r="F53" s="73"/>
      <c r="G53" s="203">
        <v>1</v>
      </c>
      <c r="H53" s="369"/>
      <c r="I53" s="383"/>
      <c r="J53" s="76"/>
      <c r="K53" s="76"/>
      <c r="L53" s="76"/>
      <c r="M53" s="384"/>
      <c r="N53" s="376"/>
      <c r="O53" s="76"/>
      <c r="P53" s="121"/>
    </row>
    <row r="54" spans="1:16" ht="17.25" customHeight="1">
      <c r="A54" s="72" t="s">
        <v>464</v>
      </c>
      <c r="B54" s="73" t="s">
        <v>465</v>
      </c>
      <c r="C54" s="74" t="s">
        <v>341</v>
      </c>
      <c r="D54" s="75" t="s">
        <v>531</v>
      </c>
      <c r="E54" s="73" t="s">
        <v>293</v>
      </c>
      <c r="F54" s="73"/>
      <c r="G54" s="203"/>
      <c r="H54" s="369"/>
      <c r="I54" s="383"/>
      <c r="J54" s="76">
        <v>1</v>
      </c>
      <c r="K54" s="76"/>
      <c r="L54" s="76"/>
      <c r="M54" s="384"/>
      <c r="N54" s="376"/>
      <c r="O54" s="76"/>
      <c r="P54" s="121"/>
    </row>
    <row r="55" spans="1:16" ht="17.25" customHeight="1">
      <c r="A55" s="72" t="s">
        <v>212</v>
      </c>
      <c r="B55" s="73" t="s">
        <v>563</v>
      </c>
      <c r="C55" s="74" t="s">
        <v>341</v>
      </c>
      <c r="D55" s="75" t="s">
        <v>263</v>
      </c>
      <c r="E55" s="73" t="s">
        <v>254</v>
      </c>
      <c r="F55" s="73"/>
      <c r="G55" s="203"/>
      <c r="H55" s="369"/>
      <c r="I55" s="383">
        <v>1</v>
      </c>
      <c r="J55" s="76"/>
      <c r="K55" s="76"/>
      <c r="L55" s="76"/>
      <c r="M55" s="384"/>
      <c r="N55" s="376"/>
      <c r="O55" s="76"/>
      <c r="P55" s="121"/>
    </row>
    <row r="56" spans="1:16" ht="17.25" customHeight="1">
      <c r="A56" s="72" t="s">
        <v>564</v>
      </c>
      <c r="B56" s="73" t="s">
        <v>565</v>
      </c>
      <c r="C56" s="74" t="s">
        <v>341</v>
      </c>
      <c r="D56" s="75" t="s">
        <v>263</v>
      </c>
      <c r="E56" s="73" t="s">
        <v>254</v>
      </c>
      <c r="F56" s="73"/>
      <c r="G56" s="203"/>
      <c r="H56" s="369"/>
      <c r="I56" s="383"/>
      <c r="J56" s="76"/>
      <c r="K56" s="76"/>
      <c r="L56" s="76"/>
      <c r="M56" s="384"/>
      <c r="N56" s="376"/>
      <c r="O56" s="76"/>
      <c r="P56" s="121"/>
    </row>
    <row r="57" spans="1:16" ht="17.25" customHeight="1">
      <c r="A57" s="72" t="s">
        <v>562</v>
      </c>
      <c r="B57" s="73" t="s">
        <v>512</v>
      </c>
      <c r="C57" s="74" t="s">
        <v>341</v>
      </c>
      <c r="D57" s="75" t="s">
        <v>263</v>
      </c>
      <c r="E57" s="73" t="s">
        <v>254</v>
      </c>
      <c r="F57" s="73"/>
      <c r="G57" s="203"/>
      <c r="H57" s="369"/>
      <c r="I57" s="383"/>
      <c r="J57" s="76"/>
      <c r="K57" s="76"/>
      <c r="L57" s="76"/>
      <c r="M57" s="384"/>
      <c r="N57" s="376"/>
      <c r="O57" s="76"/>
      <c r="P57" s="121"/>
    </row>
    <row r="58" spans="1:16" ht="17.25" customHeight="1">
      <c r="A58" s="72" t="s">
        <v>468</v>
      </c>
      <c r="B58" s="73" t="s">
        <v>469</v>
      </c>
      <c r="C58" s="74" t="s">
        <v>341</v>
      </c>
      <c r="D58" s="75" t="s">
        <v>263</v>
      </c>
      <c r="E58" s="73" t="s">
        <v>293</v>
      </c>
      <c r="F58" s="73"/>
      <c r="G58" s="203">
        <v>1</v>
      </c>
      <c r="H58" s="369"/>
      <c r="I58" s="383"/>
      <c r="J58" s="76"/>
      <c r="K58" s="76"/>
      <c r="L58" s="76"/>
      <c r="M58" s="384"/>
      <c r="N58" s="376"/>
      <c r="O58" s="76"/>
      <c r="P58" s="121"/>
    </row>
    <row r="59" spans="1:16" ht="17.25" customHeight="1">
      <c r="A59" s="72"/>
      <c r="B59" s="73"/>
      <c r="C59" s="74"/>
      <c r="D59" s="75"/>
      <c r="E59" s="73"/>
      <c r="F59" s="73"/>
      <c r="G59" s="203"/>
      <c r="H59" s="369"/>
      <c r="I59" s="383"/>
      <c r="J59" s="76"/>
      <c r="K59" s="76"/>
      <c r="L59" s="76"/>
      <c r="M59" s="384"/>
      <c r="N59" s="376"/>
      <c r="O59" s="76"/>
      <c r="P59" s="121"/>
    </row>
    <row r="60" spans="1:16" ht="17.25" customHeight="1">
      <c r="A60" s="72" t="s">
        <v>566</v>
      </c>
      <c r="B60" s="73" t="s">
        <v>297</v>
      </c>
      <c r="C60" s="74" t="s">
        <v>341</v>
      </c>
      <c r="D60" s="75" t="s">
        <v>253</v>
      </c>
      <c r="E60" s="185" t="s">
        <v>295</v>
      </c>
      <c r="F60" s="73"/>
      <c r="G60" s="203"/>
      <c r="H60" s="369"/>
      <c r="I60" s="383"/>
      <c r="J60" s="76"/>
      <c r="K60" s="76" t="s">
        <v>456</v>
      </c>
      <c r="L60" s="76"/>
      <c r="M60" s="384"/>
      <c r="N60" s="376">
        <v>1</v>
      </c>
      <c r="O60" s="76"/>
      <c r="P60" s="121"/>
    </row>
    <row r="61" spans="1:16" ht="17.25" customHeight="1">
      <c r="A61" s="72" t="s">
        <v>304</v>
      </c>
      <c r="B61" s="73" t="s">
        <v>381</v>
      </c>
      <c r="C61" s="74" t="s">
        <v>341</v>
      </c>
      <c r="D61" s="75" t="s">
        <v>263</v>
      </c>
      <c r="E61" s="185" t="s">
        <v>295</v>
      </c>
      <c r="F61" s="73">
        <v>82433441</v>
      </c>
      <c r="G61" s="203"/>
      <c r="H61" s="369"/>
      <c r="I61" s="383"/>
      <c r="J61" s="76"/>
      <c r="K61" s="76"/>
      <c r="L61" s="76"/>
      <c r="M61" s="384"/>
      <c r="N61" s="376"/>
      <c r="O61" s="76"/>
      <c r="P61" s="121"/>
    </row>
    <row r="62" spans="1:16" ht="17.25" customHeight="1">
      <c r="A62" s="73" t="s">
        <v>324</v>
      </c>
      <c r="B62" s="73" t="s">
        <v>438</v>
      </c>
      <c r="C62" s="74" t="s">
        <v>341</v>
      </c>
      <c r="D62" s="75" t="s">
        <v>531</v>
      </c>
      <c r="E62" s="185" t="s">
        <v>295</v>
      </c>
      <c r="F62" s="73">
        <v>992010</v>
      </c>
      <c r="G62" s="203"/>
      <c r="H62" s="369"/>
      <c r="I62" s="383"/>
      <c r="J62" s="76"/>
      <c r="K62" s="76"/>
      <c r="L62" s="76"/>
      <c r="M62" s="384"/>
      <c r="N62" s="376"/>
      <c r="O62" s="76"/>
      <c r="P62" s="121"/>
    </row>
    <row r="63" spans="1:16" ht="17.25" customHeight="1">
      <c r="A63" s="72" t="s">
        <v>322</v>
      </c>
      <c r="B63" s="73" t="s">
        <v>396</v>
      </c>
      <c r="C63" s="74" t="s">
        <v>341</v>
      </c>
      <c r="D63" s="75" t="s">
        <v>531</v>
      </c>
      <c r="E63" s="185" t="s">
        <v>295</v>
      </c>
      <c r="F63" s="73">
        <v>82631296</v>
      </c>
      <c r="G63" s="203"/>
      <c r="H63" s="369"/>
      <c r="I63" s="383"/>
      <c r="J63" s="76"/>
      <c r="K63" s="76"/>
      <c r="L63" s="76"/>
      <c r="M63" s="384"/>
      <c r="N63" s="376"/>
      <c r="O63" s="76"/>
      <c r="P63" s="121"/>
    </row>
    <row r="64" spans="1:16" ht="17.25" customHeight="1">
      <c r="A64" s="72" t="s">
        <v>653</v>
      </c>
      <c r="B64" s="73" t="s">
        <v>654</v>
      </c>
      <c r="C64" s="74" t="s">
        <v>341</v>
      </c>
      <c r="D64" s="75"/>
      <c r="E64" s="185" t="s">
        <v>295</v>
      </c>
      <c r="F64" s="73">
        <v>82683497</v>
      </c>
      <c r="G64" s="203"/>
      <c r="H64" s="369">
        <v>1</v>
      </c>
      <c r="I64" s="383"/>
      <c r="J64" s="76"/>
      <c r="K64" s="76"/>
      <c r="L64" s="76"/>
      <c r="M64" s="384"/>
      <c r="N64" s="376"/>
      <c r="O64" s="76"/>
      <c r="P64" s="121"/>
    </row>
    <row r="65" spans="1:16" ht="17.25" customHeight="1">
      <c r="A65" s="72" t="s">
        <v>388</v>
      </c>
      <c r="B65" s="73" t="s">
        <v>439</v>
      </c>
      <c r="C65" s="74" t="s">
        <v>341</v>
      </c>
      <c r="D65" s="75" t="s">
        <v>258</v>
      </c>
      <c r="E65" s="185" t="s">
        <v>295</v>
      </c>
      <c r="F65" s="73">
        <v>82564865</v>
      </c>
      <c r="G65" s="203"/>
      <c r="H65" s="369"/>
      <c r="I65" s="383"/>
      <c r="J65" s="76"/>
      <c r="K65" s="76"/>
      <c r="L65" s="76"/>
      <c r="M65" s="384"/>
      <c r="N65" s="376"/>
      <c r="O65" s="76"/>
      <c r="P65" s="121"/>
    </row>
    <row r="66" spans="1:16" ht="17.25" customHeight="1">
      <c r="A66" s="72" t="s">
        <v>466</v>
      </c>
      <c r="B66" s="73" t="s">
        <v>467</v>
      </c>
      <c r="C66" s="74" t="s">
        <v>341</v>
      </c>
      <c r="D66" s="75" t="s">
        <v>253</v>
      </c>
      <c r="E66" s="185" t="s">
        <v>295</v>
      </c>
      <c r="F66" s="73">
        <v>2873222</v>
      </c>
      <c r="G66" s="203"/>
      <c r="H66" s="369"/>
      <c r="I66" s="383"/>
      <c r="J66" s="76"/>
      <c r="K66" s="76"/>
      <c r="L66" s="456">
        <v>1</v>
      </c>
      <c r="M66" s="384"/>
      <c r="N66" s="376"/>
      <c r="O66" s="76"/>
      <c r="P66" s="121"/>
    </row>
    <row r="67" spans="1:16" ht="18.75" customHeight="1">
      <c r="A67" s="102" t="s">
        <v>567</v>
      </c>
      <c r="B67" s="93" t="s">
        <v>568</v>
      </c>
      <c r="C67" s="94" t="s">
        <v>341</v>
      </c>
      <c r="D67" s="93" t="s">
        <v>529</v>
      </c>
      <c r="E67" s="221" t="s">
        <v>295</v>
      </c>
      <c r="F67" s="90"/>
      <c r="G67" s="335"/>
      <c r="H67" s="370"/>
      <c r="I67" s="385"/>
      <c r="J67" s="116"/>
      <c r="K67" s="116"/>
      <c r="L67" s="116"/>
      <c r="M67" s="386"/>
      <c r="N67" s="377"/>
      <c r="O67" s="116"/>
      <c r="P67" s="95"/>
    </row>
    <row r="68" spans="1:16" ht="18.75" customHeight="1">
      <c r="A68" s="102" t="s">
        <v>594</v>
      </c>
      <c r="B68" s="93" t="s">
        <v>595</v>
      </c>
      <c r="C68" s="94" t="s">
        <v>341</v>
      </c>
      <c r="D68" s="93" t="s">
        <v>258</v>
      </c>
      <c r="E68" s="221" t="s">
        <v>295</v>
      </c>
      <c r="F68" s="90"/>
      <c r="G68" s="335"/>
      <c r="H68" s="370"/>
      <c r="I68" s="385"/>
      <c r="J68" s="116"/>
      <c r="K68" s="116"/>
      <c r="L68" s="116"/>
      <c r="M68" s="386"/>
      <c r="N68" s="377"/>
      <c r="O68" s="116"/>
      <c r="P68" s="95"/>
    </row>
    <row r="69" spans="1:16" ht="17.25" customHeight="1">
      <c r="A69" s="349" t="s">
        <v>513</v>
      </c>
      <c r="B69" s="79" t="s">
        <v>514</v>
      </c>
      <c r="C69" s="88" t="s">
        <v>341</v>
      </c>
      <c r="D69" s="79" t="s">
        <v>253</v>
      </c>
      <c r="E69" s="221" t="s">
        <v>295</v>
      </c>
      <c r="F69" s="79"/>
      <c r="G69" s="104"/>
      <c r="H69" s="371"/>
      <c r="I69" s="387"/>
      <c r="J69" s="230"/>
      <c r="K69" s="230"/>
      <c r="L69" s="230"/>
      <c r="M69" s="388"/>
      <c r="N69" s="378"/>
      <c r="O69" s="230"/>
      <c r="P69" s="92"/>
    </row>
    <row r="70" spans="1:16" ht="17.25" customHeight="1">
      <c r="A70" s="349" t="s">
        <v>276</v>
      </c>
      <c r="B70" s="79" t="s">
        <v>495</v>
      </c>
      <c r="C70" s="88" t="s">
        <v>341</v>
      </c>
      <c r="D70" s="79" t="s">
        <v>253</v>
      </c>
      <c r="E70" s="221" t="s">
        <v>295</v>
      </c>
      <c r="F70" s="79">
        <v>2727916</v>
      </c>
      <c r="G70" s="104"/>
      <c r="H70" s="371"/>
      <c r="I70" s="387">
        <v>1</v>
      </c>
      <c r="J70" s="230"/>
      <c r="K70" s="230"/>
      <c r="L70" s="230"/>
      <c r="M70" s="388"/>
      <c r="N70" s="378"/>
      <c r="O70" s="230"/>
      <c r="P70" s="92"/>
    </row>
    <row r="71" spans="1:16" ht="17.25" customHeight="1">
      <c r="A71" s="98" t="s">
        <v>443</v>
      </c>
      <c r="B71" s="79" t="s">
        <v>444</v>
      </c>
      <c r="C71" s="88" t="s">
        <v>341</v>
      </c>
      <c r="D71" s="79" t="s">
        <v>263</v>
      </c>
      <c r="E71" s="221" t="s">
        <v>295</v>
      </c>
      <c r="F71" s="79">
        <v>82486698</v>
      </c>
      <c r="G71" s="104"/>
      <c r="H71" s="371"/>
      <c r="I71" s="387"/>
      <c r="J71" s="230"/>
      <c r="K71" s="230"/>
      <c r="L71" s="230"/>
      <c r="M71" s="388"/>
      <c r="N71" s="378"/>
      <c r="O71" s="230"/>
      <c r="P71" s="92"/>
    </row>
    <row r="72" spans="1:16" ht="17.25" customHeight="1">
      <c r="A72" s="284" t="s">
        <v>311</v>
      </c>
      <c r="B72" s="285" t="s">
        <v>437</v>
      </c>
      <c r="C72" s="286" t="s">
        <v>341</v>
      </c>
      <c r="D72" s="287" t="s">
        <v>263</v>
      </c>
      <c r="E72" s="288" t="s">
        <v>295</v>
      </c>
      <c r="F72" s="285">
        <v>82584827</v>
      </c>
      <c r="G72" s="336"/>
      <c r="H72" s="372"/>
      <c r="I72" s="389"/>
      <c r="J72" s="289"/>
      <c r="K72" s="289"/>
      <c r="L72" s="289"/>
      <c r="M72" s="390"/>
      <c r="N72" s="379"/>
      <c r="O72" s="289"/>
      <c r="P72" s="290"/>
    </row>
    <row r="73" spans="1:16" ht="17.25" customHeight="1">
      <c r="A73" s="73" t="s">
        <v>398</v>
      </c>
      <c r="B73" s="73" t="s">
        <v>446</v>
      </c>
      <c r="C73" s="74" t="s">
        <v>341</v>
      </c>
      <c r="D73" s="75" t="s">
        <v>258</v>
      </c>
      <c r="E73" s="185" t="s">
        <v>295</v>
      </c>
      <c r="F73" s="73">
        <v>82665349</v>
      </c>
      <c r="G73" s="203"/>
      <c r="H73" s="369"/>
      <c r="I73" s="383"/>
      <c r="J73" s="76"/>
      <c r="K73" s="76"/>
      <c r="L73" s="76"/>
      <c r="M73" s="384"/>
      <c r="N73" s="376"/>
      <c r="O73" s="76"/>
      <c r="P73" s="121"/>
    </row>
    <row r="74" spans="1:16" ht="17.25" customHeight="1">
      <c r="A74" s="72" t="s">
        <v>305</v>
      </c>
      <c r="B74" s="73" t="s">
        <v>257</v>
      </c>
      <c r="C74" s="74" t="s">
        <v>341</v>
      </c>
      <c r="D74" s="75" t="s">
        <v>258</v>
      </c>
      <c r="E74" s="185" t="s">
        <v>295</v>
      </c>
      <c r="F74" s="73">
        <v>3305529</v>
      </c>
      <c r="G74" s="203"/>
      <c r="H74" s="369"/>
      <c r="I74" s="383"/>
      <c r="J74" s="76"/>
      <c r="K74" s="76"/>
      <c r="L74" s="76"/>
      <c r="M74" s="384"/>
      <c r="N74" s="376"/>
      <c r="O74" s="76"/>
      <c r="P74" s="121"/>
    </row>
    <row r="75" spans="1:16" ht="17.25" customHeight="1">
      <c r="A75" s="72" t="s">
        <v>440</v>
      </c>
      <c r="B75" s="73" t="s">
        <v>441</v>
      </c>
      <c r="C75" s="74" t="s">
        <v>341</v>
      </c>
      <c r="D75" s="75" t="s">
        <v>263</v>
      </c>
      <c r="E75" s="185" t="s">
        <v>295</v>
      </c>
      <c r="F75" s="73">
        <v>2363165</v>
      </c>
      <c r="G75" s="203"/>
      <c r="H75" s="369"/>
      <c r="I75" s="383"/>
      <c r="J75" s="76"/>
      <c r="K75" s="76"/>
      <c r="L75" s="76"/>
      <c r="M75" s="384"/>
      <c r="N75" s="376"/>
      <c r="O75" s="76"/>
      <c r="P75" s="121"/>
    </row>
    <row r="76" spans="1:16" ht="17.25" customHeight="1">
      <c r="A76" s="72" t="s">
        <v>389</v>
      </c>
      <c r="B76" s="73" t="s">
        <v>442</v>
      </c>
      <c r="C76" s="74" t="s">
        <v>341</v>
      </c>
      <c r="D76" s="75" t="s">
        <v>258</v>
      </c>
      <c r="E76" s="185" t="s">
        <v>295</v>
      </c>
      <c r="F76" s="73">
        <v>82489340</v>
      </c>
      <c r="G76" s="203"/>
      <c r="H76" s="369"/>
      <c r="I76" s="383"/>
      <c r="J76" s="76"/>
      <c r="K76" s="76"/>
      <c r="L76" s="76"/>
      <c r="M76" s="384"/>
      <c r="N76" s="376"/>
      <c r="O76" s="76"/>
      <c r="P76" s="121"/>
    </row>
    <row r="77" spans="1:16" ht="17.25" customHeight="1">
      <c r="A77" s="147" t="s">
        <v>323</v>
      </c>
      <c r="B77" s="73" t="s">
        <v>278</v>
      </c>
      <c r="C77" s="74" t="s">
        <v>341</v>
      </c>
      <c r="D77" s="75" t="s">
        <v>258</v>
      </c>
      <c r="E77" s="185" t="s">
        <v>295</v>
      </c>
      <c r="F77" s="73">
        <v>82447864</v>
      </c>
      <c r="G77" s="203"/>
      <c r="H77" s="369"/>
      <c r="I77" s="383"/>
      <c r="J77" s="76"/>
      <c r="K77" s="76"/>
      <c r="L77" s="76"/>
      <c r="M77" s="384"/>
      <c r="N77" s="376"/>
      <c r="O77" s="76"/>
      <c r="P77" s="121"/>
    </row>
    <row r="78" spans="1:16" ht="17.25" customHeight="1">
      <c r="A78" s="72" t="s">
        <v>445</v>
      </c>
      <c r="B78" s="73" t="s">
        <v>371</v>
      </c>
      <c r="C78" s="74" t="s">
        <v>341</v>
      </c>
      <c r="D78" s="75" t="s">
        <v>263</v>
      </c>
      <c r="E78" s="185" t="s">
        <v>295</v>
      </c>
      <c r="F78" s="73">
        <v>3378654</v>
      </c>
      <c r="G78" s="203"/>
      <c r="H78" s="369"/>
      <c r="I78" s="383"/>
      <c r="J78" s="76"/>
      <c r="K78" s="76">
        <v>1</v>
      </c>
      <c r="L78" s="76"/>
      <c r="M78" s="384"/>
      <c r="N78" s="376"/>
      <c r="O78" s="76"/>
      <c r="P78" s="121"/>
    </row>
    <row r="79" spans="1:16" s="10" customFormat="1" ht="18.75" customHeight="1">
      <c r="A79" s="509" t="s">
        <v>375</v>
      </c>
      <c r="B79" s="509"/>
      <c r="C79" s="509"/>
      <c r="D79" s="509"/>
      <c r="E79" s="208">
        <v>117</v>
      </c>
      <c r="F79" s="134">
        <f>SUM(G79:O79)</f>
        <v>1</v>
      </c>
      <c r="G79" s="132">
        <f>SUM(G82:G83)</f>
        <v>1</v>
      </c>
      <c r="H79" s="373">
        <f aca="true" t="shared" si="6" ref="H79:M79">SUM(H82:H83)</f>
        <v>0</v>
      </c>
      <c r="I79" s="391">
        <f t="shared" si="6"/>
        <v>0</v>
      </c>
      <c r="J79" s="132">
        <f t="shared" si="6"/>
        <v>0</v>
      </c>
      <c r="K79" s="132">
        <f t="shared" si="6"/>
        <v>0</v>
      </c>
      <c r="L79" s="132">
        <f t="shared" si="6"/>
        <v>0</v>
      </c>
      <c r="M79" s="392">
        <f t="shared" si="6"/>
        <v>0</v>
      </c>
      <c r="N79" s="380">
        <f>SUM(N82:N83)</f>
        <v>0</v>
      </c>
      <c r="O79" s="132">
        <f>SUM(O82:O83)</f>
        <v>0</v>
      </c>
      <c r="P79" s="165">
        <v>44493</v>
      </c>
    </row>
    <row r="80" spans="1:16" ht="18.75" customHeight="1">
      <c r="A80" s="493" t="s">
        <v>0</v>
      </c>
      <c r="B80" s="493" t="s">
        <v>1</v>
      </c>
      <c r="C80" s="494" t="s">
        <v>227</v>
      </c>
      <c r="D80" s="495" t="s">
        <v>236</v>
      </c>
      <c r="E80" s="496" t="s">
        <v>237</v>
      </c>
      <c r="F80" s="495" t="s">
        <v>238</v>
      </c>
      <c r="G80" s="497" t="s">
        <v>239</v>
      </c>
      <c r="H80" s="498"/>
      <c r="I80" s="507" t="s">
        <v>240</v>
      </c>
      <c r="J80" s="501"/>
      <c r="K80" s="501"/>
      <c r="L80" s="501"/>
      <c r="M80" s="508"/>
      <c r="N80" s="499" t="s">
        <v>241</v>
      </c>
      <c r="O80" s="497"/>
      <c r="P80" s="493" t="s">
        <v>242</v>
      </c>
    </row>
    <row r="81" spans="1:16" ht="18.75" customHeight="1">
      <c r="A81" s="493"/>
      <c r="B81" s="493"/>
      <c r="C81" s="494"/>
      <c r="D81" s="495"/>
      <c r="E81" s="496"/>
      <c r="F81" s="495"/>
      <c r="G81" s="96" t="s">
        <v>243</v>
      </c>
      <c r="H81" s="350" t="s">
        <v>634</v>
      </c>
      <c r="I81" s="393" t="s">
        <v>245</v>
      </c>
      <c r="J81" s="96" t="s">
        <v>246</v>
      </c>
      <c r="K81" s="96" t="s">
        <v>247</v>
      </c>
      <c r="L81" s="96" t="s">
        <v>243</v>
      </c>
      <c r="M81" s="394" t="s">
        <v>244</v>
      </c>
      <c r="N81" s="354" t="s">
        <v>245</v>
      </c>
      <c r="O81" s="96" t="s">
        <v>493</v>
      </c>
      <c r="P81" s="493"/>
    </row>
    <row r="82" spans="1:16" ht="18.75" customHeight="1">
      <c r="A82" s="166" t="s">
        <v>491</v>
      </c>
      <c r="B82" s="167" t="s">
        <v>455</v>
      </c>
      <c r="C82" s="168" t="s">
        <v>343</v>
      </c>
      <c r="D82" s="169" t="s">
        <v>258</v>
      </c>
      <c r="E82" s="223" t="s">
        <v>256</v>
      </c>
      <c r="F82" s="167">
        <v>408679</v>
      </c>
      <c r="G82" s="130">
        <v>1</v>
      </c>
      <c r="H82" s="374"/>
      <c r="I82" s="395" t="s">
        <v>636</v>
      </c>
      <c r="J82" s="130"/>
      <c r="K82" s="130"/>
      <c r="L82" s="130"/>
      <c r="M82" s="396"/>
      <c r="N82" s="381"/>
      <c r="O82" s="131"/>
      <c r="P82" s="95"/>
    </row>
    <row r="83" spans="1:16" ht="18.75" customHeight="1">
      <c r="A83" s="102" t="s">
        <v>498</v>
      </c>
      <c r="B83" s="93" t="s">
        <v>532</v>
      </c>
      <c r="C83" s="94" t="s">
        <v>343</v>
      </c>
      <c r="D83" s="93" t="s">
        <v>385</v>
      </c>
      <c r="E83" s="224" t="s">
        <v>256</v>
      </c>
      <c r="F83" s="90"/>
      <c r="G83" s="130"/>
      <c r="H83" s="374"/>
      <c r="I83" s="395"/>
      <c r="J83" s="130"/>
      <c r="K83" s="130"/>
      <c r="L83" s="130"/>
      <c r="M83" s="396"/>
      <c r="N83" s="381"/>
      <c r="O83" s="131"/>
      <c r="P83" s="95"/>
    </row>
    <row r="84" spans="1:16" s="10" customFormat="1" ht="18.75" customHeight="1">
      <c r="A84" s="509" t="s">
        <v>152</v>
      </c>
      <c r="B84" s="509"/>
      <c r="C84" s="509"/>
      <c r="D84" s="509"/>
      <c r="E84" s="208">
        <v>162</v>
      </c>
      <c r="F84" s="128">
        <f>SUM(G84:O84)</f>
        <v>19</v>
      </c>
      <c r="G84" s="129">
        <f aca="true" t="shared" si="7" ref="G84:O84">SUM(G87:G116)</f>
        <v>3</v>
      </c>
      <c r="H84" s="375">
        <f t="shared" si="7"/>
        <v>2</v>
      </c>
      <c r="I84" s="397">
        <f t="shared" si="7"/>
        <v>2</v>
      </c>
      <c r="J84" s="129">
        <f t="shared" si="7"/>
        <v>5</v>
      </c>
      <c r="K84" s="129">
        <f t="shared" si="7"/>
        <v>1</v>
      </c>
      <c r="L84" s="129">
        <f t="shared" si="7"/>
        <v>3</v>
      </c>
      <c r="M84" s="398">
        <f t="shared" si="7"/>
        <v>0</v>
      </c>
      <c r="N84" s="382">
        <f t="shared" si="7"/>
        <v>1</v>
      </c>
      <c r="O84" s="129">
        <f t="shared" si="7"/>
        <v>2</v>
      </c>
      <c r="P84" s="165">
        <v>44489</v>
      </c>
    </row>
    <row r="85" spans="1:16" ht="18.75" customHeight="1">
      <c r="A85" s="493" t="s">
        <v>0</v>
      </c>
      <c r="B85" s="493" t="s">
        <v>1</v>
      </c>
      <c r="C85" s="494" t="s">
        <v>227</v>
      </c>
      <c r="D85" s="495" t="s">
        <v>236</v>
      </c>
      <c r="E85" s="496" t="s">
        <v>237</v>
      </c>
      <c r="F85" s="495" t="s">
        <v>238</v>
      </c>
      <c r="G85" s="497" t="s">
        <v>239</v>
      </c>
      <c r="H85" s="498"/>
      <c r="I85" s="500" t="s">
        <v>240</v>
      </c>
      <c r="J85" s="501"/>
      <c r="K85" s="501"/>
      <c r="L85" s="501"/>
      <c r="M85" s="502"/>
      <c r="N85" s="499" t="s">
        <v>241</v>
      </c>
      <c r="O85" s="497"/>
      <c r="P85" s="493" t="s">
        <v>242</v>
      </c>
    </row>
    <row r="86" spans="1:16" ht="18.75" customHeight="1">
      <c r="A86" s="493"/>
      <c r="B86" s="493"/>
      <c r="C86" s="494"/>
      <c r="D86" s="495"/>
      <c r="E86" s="496"/>
      <c r="F86" s="495"/>
      <c r="G86" s="96" t="s">
        <v>243</v>
      </c>
      <c r="H86" s="350" t="s">
        <v>634</v>
      </c>
      <c r="I86" s="359" t="s">
        <v>245</v>
      </c>
      <c r="J86" s="96" t="s">
        <v>246</v>
      </c>
      <c r="K86" s="96" t="s">
        <v>247</v>
      </c>
      <c r="L86" s="96" t="s">
        <v>243</v>
      </c>
      <c r="M86" s="360" t="s">
        <v>244</v>
      </c>
      <c r="N86" s="354" t="s">
        <v>245</v>
      </c>
      <c r="O86" s="96" t="s">
        <v>493</v>
      </c>
      <c r="P86" s="493"/>
    </row>
    <row r="87" spans="1:16" ht="18.75" customHeight="1">
      <c r="A87" s="110" t="s">
        <v>608</v>
      </c>
      <c r="B87" s="111" t="s">
        <v>609</v>
      </c>
      <c r="C87" s="112" t="s">
        <v>326</v>
      </c>
      <c r="D87" s="111" t="s">
        <v>527</v>
      </c>
      <c r="E87" s="191" t="s">
        <v>293</v>
      </c>
      <c r="F87" s="111"/>
      <c r="G87" s="337"/>
      <c r="H87" s="351"/>
      <c r="I87" s="361"/>
      <c r="J87" s="117"/>
      <c r="K87" s="117"/>
      <c r="L87" s="117"/>
      <c r="M87" s="362"/>
      <c r="N87" s="355" t="s">
        <v>636</v>
      </c>
      <c r="O87" s="117">
        <v>1</v>
      </c>
      <c r="P87" s="114"/>
    </row>
    <row r="88" spans="1:16" ht="18.75" customHeight="1">
      <c r="A88" s="110" t="s">
        <v>604</v>
      </c>
      <c r="B88" s="111" t="s">
        <v>605</v>
      </c>
      <c r="C88" s="112" t="s">
        <v>326</v>
      </c>
      <c r="D88" s="111" t="s">
        <v>527</v>
      </c>
      <c r="E88" s="191" t="s">
        <v>293</v>
      </c>
      <c r="F88" s="111"/>
      <c r="G88" s="337"/>
      <c r="H88" s="351"/>
      <c r="I88" s="361" t="s">
        <v>636</v>
      </c>
      <c r="J88" s="117">
        <v>1</v>
      </c>
      <c r="K88" s="117"/>
      <c r="L88" s="117"/>
      <c r="M88" s="362"/>
      <c r="N88" s="355"/>
      <c r="O88" s="117"/>
      <c r="P88" s="298"/>
    </row>
    <row r="89" spans="1:16" ht="18.75" customHeight="1">
      <c r="A89" s="110" t="s">
        <v>606</v>
      </c>
      <c r="B89" s="111" t="s">
        <v>607</v>
      </c>
      <c r="C89" s="112" t="s">
        <v>326</v>
      </c>
      <c r="D89" s="111" t="s">
        <v>527</v>
      </c>
      <c r="E89" s="111" t="s">
        <v>293</v>
      </c>
      <c r="F89" s="111"/>
      <c r="G89" s="117"/>
      <c r="H89" s="351"/>
      <c r="I89" s="361"/>
      <c r="J89" s="117">
        <v>1</v>
      </c>
      <c r="K89" s="117" t="s">
        <v>636</v>
      </c>
      <c r="L89" s="117"/>
      <c r="M89" s="362"/>
      <c r="N89" s="355"/>
      <c r="O89" s="117"/>
      <c r="P89" s="298"/>
    </row>
    <row r="90" spans="1:16" ht="18.75" customHeight="1">
      <c r="A90" s="110" t="s">
        <v>48</v>
      </c>
      <c r="B90" s="111" t="s">
        <v>610</v>
      </c>
      <c r="C90" s="112" t="s">
        <v>326</v>
      </c>
      <c r="D90" s="111" t="s">
        <v>258</v>
      </c>
      <c r="E90" s="111" t="s">
        <v>293</v>
      </c>
      <c r="F90" s="111"/>
      <c r="G90" s="117"/>
      <c r="H90" s="351"/>
      <c r="I90" s="361"/>
      <c r="J90" s="117"/>
      <c r="K90" s="117"/>
      <c r="L90" s="117"/>
      <c r="M90" s="362"/>
      <c r="N90" s="355">
        <v>1</v>
      </c>
      <c r="O90" s="117"/>
      <c r="P90" s="298"/>
    </row>
    <row r="91" spans="1:16" ht="18.75" customHeight="1">
      <c r="A91" s="110" t="s">
        <v>45</v>
      </c>
      <c r="B91" s="111" t="s">
        <v>327</v>
      </c>
      <c r="C91" s="112" t="s">
        <v>326</v>
      </c>
      <c r="D91" s="111" t="s">
        <v>258</v>
      </c>
      <c r="E91" s="111" t="s">
        <v>293</v>
      </c>
      <c r="F91" s="111">
        <v>82515504</v>
      </c>
      <c r="G91" s="117"/>
      <c r="H91" s="351">
        <v>1</v>
      </c>
      <c r="I91" s="363"/>
      <c r="J91" s="113"/>
      <c r="K91" s="113"/>
      <c r="L91" s="113"/>
      <c r="M91" s="364"/>
      <c r="N91" s="356"/>
      <c r="O91" s="113" t="s">
        <v>636</v>
      </c>
      <c r="P91" s="114"/>
    </row>
    <row r="92" spans="1:16" ht="18.75" customHeight="1">
      <c r="A92" s="110" t="s">
        <v>460</v>
      </c>
      <c r="B92" s="111" t="s">
        <v>461</v>
      </c>
      <c r="C92" s="112" t="s">
        <v>326</v>
      </c>
      <c r="D92" s="111" t="s">
        <v>255</v>
      </c>
      <c r="E92" s="111" t="s">
        <v>293</v>
      </c>
      <c r="F92" s="111"/>
      <c r="G92" s="117"/>
      <c r="H92" s="351"/>
      <c r="I92" s="363"/>
      <c r="J92" s="113"/>
      <c r="K92" s="113"/>
      <c r="L92" s="113"/>
      <c r="M92" s="364"/>
      <c r="N92" s="356"/>
      <c r="O92" s="113"/>
      <c r="P92" s="114"/>
    </row>
    <row r="93" spans="1:16" ht="18.75" customHeight="1">
      <c r="A93" s="110" t="s">
        <v>584</v>
      </c>
      <c r="B93" s="111" t="s">
        <v>585</v>
      </c>
      <c r="C93" s="112" t="s">
        <v>326</v>
      </c>
      <c r="D93" s="111" t="s">
        <v>258</v>
      </c>
      <c r="E93" s="111" t="s">
        <v>293</v>
      </c>
      <c r="F93" s="111"/>
      <c r="G93" s="117"/>
      <c r="H93" s="351"/>
      <c r="I93" s="363"/>
      <c r="J93" s="113"/>
      <c r="K93" s="113"/>
      <c r="L93" s="113"/>
      <c r="M93" s="364"/>
      <c r="N93" s="356"/>
      <c r="O93" s="113"/>
      <c r="P93" s="114"/>
    </row>
    <row r="94" spans="1:16" ht="18.75" customHeight="1">
      <c r="A94" s="110" t="s">
        <v>291</v>
      </c>
      <c r="B94" s="111" t="s">
        <v>292</v>
      </c>
      <c r="C94" s="112" t="s">
        <v>326</v>
      </c>
      <c r="D94" s="111" t="s">
        <v>253</v>
      </c>
      <c r="E94" s="111" t="s">
        <v>293</v>
      </c>
      <c r="F94" s="111">
        <v>82451249</v>
      </c>
      <c r="G94" s="117"/>
      <c r="H94" s="351"/>
      <c r="I94" s="361"/>
      <c r="J94" s="117"/>
      <c r="K94" s="117" t="s">
        <v>636</v>
      </c>
      <c r="L94" s="117">
        <v>1</v>
      </c>
      <c r="M94" s="362"/>
      <c r="N94" s="355"/>
      <c r="O94" s="117"/>
      <c r="P94" s="299"/>
    </row>
    <row r="95" spans="1:16" ht="18.75" customHeight="1">
      <c r="A95" s="110" t="s">
        <v>291</v>
      </c>
      <c r="B95" s="111" t="s">
        <v>533</v>
      </c>
      <c r="C95" s="112"/>
      <c r="D95" s="111"/>
      <c r="E95" s="111"/>
      <c r="F95" s="111"/>
      <c r="G95" s="337"/>
      <c r="H95" s="351"/>
      <c r="I95" s="361"/>
      <c r="J95" s="117"/>
      <c r="K95" s="117"/>
      <c r="L95" s="117"/>
      <c r="M95" s="362"/>
      <c r="N95" s="355"/>
      <c r="O95" s="117"/>
      <c r="P95" s="297"/>
    </row>
    <row r="96" spans="1:16" ht="18.75" customHeight="1">
      <c r="A96" s="110" t="s">
        <v>329</v>
      </c>
      <c r="B96" s="111" t="s">
        <v>252</v>
      </c>
      <c r="C96" s="112" t="s">
        <v>326</v>
      </c>
      <c r="D96" s="111" t="s">
        <v>258</v>
      </c>
      <c r="E96" s="193" t="s">
        <v>295</v>
      </c>
      <c r="F96" s="111">
        <v>82683686</v>
      </c>
      <c r="G96" s="117"/>
      <c r="H96" s="351"/>
      <c r="I96" s="361"/>
      <c r="J96" s="117">
        <v>1</v>
      </c>
      <c r="K96" s="117" t="s">
        <v>456</v>
      </c>
      <c r="L96" s="117"/>
      <c r="M96" s="362"/>
      <c r="N96" s="355"/>
      <c r="O96" s="117"/>
      <c r="P96" s="213"/>
    </row>
    <row r="97" spans="1:16" ht="18.75" customHeight="1">
      <c r="A97" s="110" t="s">
        <v>601</v>
      </c>
      <c r="B97" s="111" t="s">
        <v>325</v>
      </c>
      <c r="C97" s="112" t="s">
        <v>326</v>
      </c>
      <c r="D97" s="111" t="s">
        <v>529</v>
      </c>
      <c r="E97" s="193" t="s">
        <v>295</v>
      </c>
      <c r="F97" s="111"/>
      <c r="G97" s="337"/>
      <c r="H97" s="351"/>
      <c r="I97" s="361"/>
      <c r="J97" s="117"/>
      <c r="K97" s="117"/>
      <c r="L97" s="117">
        <v>1</v>
      </c>
      <c r="M97" s="362" t="s">
        <v>636</v>
      </c>
      <c r="N97" s="355"/>
      <c r="O97" s="117"/>
      <c r="P97" s="114"/>
    </row>
    <row r="98" spans="1:16" ht="18.75" customHeight="1">
      <c r="A98" s="110" t="s">
        <v>358</v>
      </c>
      <c r="B98" s="111" t="s">
        <v>602</v>
      </c>
      <c r="C98" s="112" t="s">
        <v>326</v>
      </c>
      <c r="D98" s="111" t="s">
        <v>529</v>
      </c>
      <c r="E98" s="193" t="s">
        <v>295</v>
      </c>
      <c r="F98" s="111"/>
      <c r="G98" s="337"/>
      <c r="H98" s="351"/>
      <c r="I98" s="361"/>
      <c r="J98" s="117"/>
      <c r="K98" s="117"/>
      <c r="L98" s="117"/>
      <c r="M98" s="362"/>
      <c r="N98" s="355" t="s">
        <v>636</v>
      </c>
      <c r="O98" s="117">
        <v>1</v>
      </c>
      <c r="P98" s="114"/>
    </row>
    <row r="99" spans="1:16" ht="18.75" customHeight="1">
      <c r="A99" s="110" t="s">
        <v>462</v>
      </c>
      <c r="B99" s="111" t="s">
        <v>463</v>
      </c>
      <c r="C99" s="112" t="s">
        <v>326</v>
      </c>
      <c r="D99" s="111" t="s">
        <v>258</v>
      </c>
      <c r="E99" s="193" t="s">
        <v>295</v>
      </c>
      <c r="F99" s="111"/>
      <c r="G99" s="337"/>
      <c r="H99" s="351"/>
      <c r="I99" s="361"/>
      <c r="J99" s="117"/>
      <c r="K99" s="117"/>
      <c r="L99" s="117"/>
      <c r="M99" s="362"/>
      <c r="N99" s="355"/>
      <c r="O99" s="117"/>
      <c r="P99" s="114"/>
    </row>
    <row r="100" spans="1:16" ht="18.75" customHeight="1">
      <c r="A100" s="110" t="s">
        <v>603</v>
      </c>
      <c r="B100" s="111" t="s">
        <v>274</v>
      </c>
      <c r="C100" s="112" t="s">
        <v>326</v>
      </c>
      <c r="D100" s="111" t="s">
        <v>258</v>
      </c>
      <c r="E100" s="193" t="s">
        <v>295</v>
      </c>
      <c r="F100" s="111"/>
      <c r="G100" s="337"/>
      <c r="H100" s="351"/>
      <c r="I100" s="361"/>
      <c r="J100" s="117"/>
      <c r="K100" s="117"/>
      <c r="L100" s="117"/>
      <c r="M100" s="362"/>
      <c r="N100" s="355"/>
      <c r="O100" s="117"/>
      <c r="P100" s="114"/>
    </row>
    <row r="101" spans="1:16" ht="18.75" customHeight="1">
      <c r="A101" s="110" t="s">
        <v>48</v>
      </c>
      <c r="B101" s="111" t="s">
        <v>450</v>
      </c>
      <c r="C101" s="112" t="s">
        <v>326</v>
      </c>
      <c r="D101" s="111" t="s">
        <v>258</v>
      </c>
      <c r="E101" s="193" t="s">
        <v>295</v>
      </c>
      <c r="F101" s="111"/>
      <c r="G101" s="337"/>
      <c r="H101" s="351"/>
      <c r="I101" s="361"/>
      <c r="J101" s="117"/>
      <c r="K101" s="117"/>
      <c r="L101" s="117"/>
      <c r="M101" s="362"/>
      <c r="N101" s="355"/>
      <c r="O101" s="117"/>
      <c r="P101" s="114"/>
    </row>
    <row r="102" spans="1:16" ht="18.75" customHeight="1">
      <c r="A102" s="110" t="s">
        <v>48</v>
      </c>
      <c r="B102" s="111" t="s">
        <v>294</v>
      </c>
      <c r="C102" s="112" t="s">
        <v>326</v>
      </c>
      <c r="D102" s="111" t="s">
        <v>258</v>
      </c>
      <c r="E102" s="193" t="s">
        <v>295</v>
      </c>
      <c r="F102" s="111">
        <v>82586342</v>
      </c>
      <c r="G102" s="337"/>
      <c r="H102" s="351"/>
      <c r="I102" s="361"/>
      <c r="J102" s="117"/>
      <c r="K102" s="117"/>
      <c r="L102" s="117"/>
      <c r="M102" s="362"/>
      <c r="N102" s="355"/>
      <c r="O102" s="117"/>
      <c r="P102" s="114"/>
    </row>
    <row r="103" spans="1:16" ht="18.75" customHeight="1">
      <c r="A103" s="110" t="s">
        <v>298</v>
      </c>
      <c r="B103" s="111" t="s">
        <v>299</v>
      </c>
      <c r="C103" s="112" t="s">
        <v>326</v>
      </c>
      <c r="D103" s="111" t="s">
        <v>258</v>
      </c>
      <c r="E103" s="193" t="s">
        <v>295</v>
      </c>
      <c r="F103" s="111">
        <v>82481020</v>
      </c>
      <c r="G103" s="117"/>
      <c r="H103" s="351"/>
      <c r="I103" s="363"/>
      <c r="J103" s="113"/>
      <c r="K103" s="113"/>
      <c r="L103" s="113"/>
      <c r="M103" s="364"/>
      <c r="N103" s="356"/>
      <c r="O103" s="113"/>
      <c r="P103" s="114"/>
    </row>
    <row r="104" spans="1:16" ht="18.75" customHeight="1">
      <c r="A104" s="110" t="s">
        <v>524</v>
      </c>
      <c r="B104" s="111" t="s">
        <v>525</v>
      </c>
      <c r="C104" s="112" t="s">
        <v>326</v>
      </c>
      <c r="D104" s="111" t="s">
        <v>258</v>
      </c>
      <c r="E104" s="193" t="s">
        <v>256</v>
      </c>
      <c r="F104" s="111"/>
      <c r="G104" s="117"/>
      <c r="H104" s="351"/>
      <c r="I104" s="363"/>
      <c r="J104" s="113">
        <v>1</v>
      </c>
      <c r="K104" s="113" t="s">
        <v>636</v>
      </c>
      <c r="L104" s="226"/>
      <c r="M104" s="364"/>
      <c r="N104" s="356"/>
      <c r="O104" s="113"/>
      <c r="P104" s="114"/>
    </row>
    <row r="105" spans="1:16" ht="18.75" customHeight="1">
      <c r="A105" s="110" t="s">
        <v>453</v>
      </c>
      <c r="B105" s="111" t="s">
        <v>454</v>
      </c>
      <c r="C105" s="112" t="s">
        <v>326</v>
      </c>
      <c r="D105" s="111" t="s">
        <v>258</v>
      </c>
      <c r="E105" s="193" t="s">
        <v>295</v>
      </c>
      <c r="F105" s="111"/>
      <c r="G105" s="117"/>
      <c r="H105" s="351"/>
      <c r="I105" s="363"/>
      <c r="J105" s="113"/>
      <c r="K105" s="113"/>
      <c r="L105" s="226"/>
      <c r="M105" s="364"/>
      <c r="N105" s="356"/>
      <c r="O105" s="113"/>
      <c r="P105" s="114"/>
    </row>
    <row r="106" spans="1:16" ht="18.75" customHeight="1">
      <c r="A106" s="110" t="s">
        <v>45</v>
      </c>
      <c r="B106" s="111" t="s">
        <v>381</v>
      </c>
      <c r="C106" s="112" t="s">
        <v>326</v>
      </c>
      <c r="D106" s="111" t="s">
        <v>258</v>
      </c>
      <c r="E106" s="193" t="s">
        <v>256</v>
      </c>
      <c r="F106" s="111"/>
      <c r="G106" s="117"/>
      <c r="H106" s="351">
        <v>1</v>
      </c>
      <c r="I106" s="363"/>
      <c r="J106" s="113"/>
      <c r="K106" s="113"/>
      <c r="L106" s="113"/>
      <c r="M106" s="364"/>
      <c r="N106" s="356"/>
      <c r="O106" s="113" t="s">
        <v>636</v>
      </c>
      <c r="P106" s="114"/>
    </row>
    <row r="107" spans="1:16" ht="18.75" customHeight="1">
      <c r="A107" s="177" t="s">
        <v>328</v>
      </c>
      <c r="B107" s="178" t="s">
        <v>275</v>
      </c>
      <c r="C107" s="179" t="s">
        <v>326</v>
      </c>
      <c r="D107" s="180" t="s">
        <v>258</v>
      </c>
      <c r="E107" s="222" t="s">
        <v>295</v>
      </c>
      <c r="F107" s="178">
        <v>82576464</v>
      </c>
      <c r="G107" s="338">
        <v>1</v>
      </c>
      <c r="H107" s="352"/>
      <c r="I107" s="365"/>
      <c r="J107" s="181"/>
      <c r="K107" s="181"/>
      <c r="L107" s="181"/>
      <c r="M107" s="366"/>
      <c r="N107" s="357"/>
      <c r="O107" s="181"/>
      <c r="P107" s="182"/>
    </row>
    <row r="108" spans="1:16" ht="18.75" customHeight="1">
      <c r="A108" s="110" t="s">
        <v>296</v>
      </c>
      <c r="B108" s="111" t="s">
        <v>297</v>
      </c>
      <c r="C108" s="112" t="s">
        <v>326</v>
      </c>
      <c r="D108" s="111" t="s">
        <v>263</v>
      </c>
      <c r="E108" s="193" t="s">
        <v>295</v>
      </c>
      <c r="F108" s="111">
        <v>82514287</v>
      </c>
      <c r="G108" s="117">
        <v>1</v>
      </c>
      <c r="H108" s="351"/>
      <c r="I108" s="363"/>
      <c r="J108" s="113"/>
      <c r="K108" s="113"/>
      <c r="L108" s="113"/>
      <c r="M108" s="364"/>
      <c r="N108" s="356"/>
      <c r="O108" s="113"/>
      <c r="P108" s="114"/>
    </row>
    <row r="109" spans="1:16" ht="18.75" customHeight="1">
      <c r="A109" s="110" t="s">
        <v>451</v>
      </c>
      <c r="B109" s="111" t="s">
        <v>452</v>
      </c>
      <c r="C109" s="112" t="s">
        <v>326</v>
      </c>
      <c r="D109" s="111" t="s">
        <v>258</v>
      </c>
      <c r="E109" s="193" t="s">
        <v>295</v>
      </c>
      <c r="F109" s="111"/>
      <c r="G109" s="117">
        <v>1</v>
      </c>
      <c r="H109" s="351" t="s">
        <v>636</v>
      </c>
      <c r="I109" s="363"/>
      <c r="J109" s="113"/>
      <c r="K109" s="113"/>
      <c r="L109" s="113"/>
      <c r="M109" s="364"/>
      <c r="N109" s="356"/>
      <c r="O109" s="113"/>
      <c r="P109" s="114"/>
    </row>
    <row r="110" spans="1:16" ht="18.75" customHeight="1">
      <c r="A110" s="110" t="s">
        <v>376</v>
      </c>
      <c r="B110" s="111" t="s">
        <v>377</v>
      </c>
      <c r="C110" s="112" t="s">
        <v>326</v>
      </c>
      <c r="D110" s="111" t="s">
        <v>258</v>
      </c>
      <c r="E110" s="193" t="s">
        <v>295</v>
      </c>
      <c r="F110" s="111">
        <v>620201</v>
      </c>
      <c r="G110" s="117"/>
      <c r="H110" s="351"/>
      <c r="I110" s="363"/>
      <c r="J110" s="113"/>
      <c r="K110" s="113"/>
      <c r="L110" s="113"/>
      <c r="M110" s="364"/>
      <c r="N110" s="356"/>
      <c r="O110" s="113"/>
      <c r="P110" s="114"/>
    </row>
    <row r="111" spans="1:16" ht="18.75" customHeight="1">
      <c r="A111" s="110" t="s">
        <v>301</v>
      </c>
      <c r="B111" s="111" t="s">
        <v>302</v>
      </c>
      <c r="C111" s="112" t="s">
        <v>326</v>
      </c>
      <c r="D111" s="111" t="s">
        <v>527</v>
      </c>
      <c r="E111" s="193" t="s">
        <v>295</v>
      </c>
      <c r="F111" s="111">
        <v>2913115</v>
      </c>
      <c r="G111" s="117"/>
      <c r="H111" s="351"/>
      <c r="I111" s="361">
        <v>1</v>
      </c>
      <c r="J111" s="117"/>
      <c r="K111" s="117"/>
      <c r="L111" s="117"/>
      <c r="M111" s="362"/>
      <c r="N111" s="355"/>
      <c r="O111" s="117"/>
      <c r="P111" s="114"/>
    </row>
    <row r="112" spans="1:16" ht="18.75" customHeight="1">
      <c r="A112" s="110" t="s">
        <v>291</v>
      </c>
      <c r="B112" s="111" t="s">
        <v>520</v>
      </c>
      <c r="C112" s="112" t="s">
        <v>326</v>
      </c>
      <c r="D112" s="111" t="s">
        <v>258</v>
      </c>
      <c r="E112" s="193" t="s">
        <v>256</v>
      </c>
      <c r="F112" s="111"/>
      <c r="G112" s="117"/>
      <c r="H112" s="351"/>
      <c r="I112" s="363"/>
      <c r="J112" s="113" t="s">
        <v>636</v>
      </c>
      <c r="K112" s="113">
        <v>1</v>
      </c>
      <c r="L112" s="113"/>
      <c r="M112" s="364"/>
      <c r="N112" s="356"/>
      <c r="O112" s="113"/>
      <c r="P112" s="114"/>
    </row>
    <row r="113" spans="1:16" ht="18.75" customHeight="1">
      <c r="A113" s="110" t="s">
        <v>291</v>
      </c>
      <c r="B113" s="111" t="s">
        <v>325</v>
      </c>
      <c r="C113" s="112" t="s">
        <v>326</v>
      </c>
      <c r="D113" s="111" t="s">
        <v>529</v>
      </c>
      <c r="E113" s="193" t="s">
        <v>295</v>
      </c>
      <c r="F113" s="111">
        <v>82630560</v>
      </c>
      <c r="G113" s="117"/>
      <c r="H113" s="351"/>
      <c r="I113" s="363"/>
      <c r="J113" s="113"/>
      <c r="K113" s="113" t="s">
        <v>636</v>
      </c>
      <c r="L113" s="113">
        <v>1</v>
      </c>
      <c r="M113" s="364"/>
      <c r="N113" s="356"/>
      <c r="O113" s="113"/>
      <c r="P113" s="114"/>
    </row>
    <row r="114" spans="1:16" ht="18.75" customHeight="1">
      <c r="A114" s="110" t="s">
        <v>300</v>
      </c>
      <c r="B114" s="111" t="s">
        <v>299</v>
      </c>
      <c r="C114" s="112" t="s">
        <v>326</v>
      </c>
      <c r="D114" s="111" t="s">
        <v>263</v>
      </c>
      <c r="E114" s="193" t="s">
        <v>295</v>
      </c>
      <c r="F114" s="111">
        <v>82425224</v>
      </c>
      <c r="G114" s="117"/>
      <c r="H114" s="351"/>
      <c r="I114" s="363"/>
      <c r="J114" s="113">
        <v>1</v>
      </c>
      <c r="K114" s="113"/>
      <c r="L114" s="113" t="s">
        <v>636</v>
      </c>
      <c r="M114" s="364"/>
      <c r="N114" s="356"/>
      <c r="O114" s="113"/>
      <c r="P114" s="114"/>
    </row>
    <row r="115" spans="1:16" ht="18.75" customHeight="1">
      <c r="A115" s="110" t="s">
        <v>521</v>
      </c>
      <c r="B115" s="111" t="s">
        <v>522</v>
      </c>
      <c r="C115" s="112" t="s">
        <v>326</v>
      </c>
      <c r="D115" s="111" t="s">
        <v>258</v>
      </c>
      <c r="E115" s="193" t="s">
        <v>256</v>
      </c>
      <c r="F115" s="111"/>
      <c r="G115" s="117"/>
      <c r="H115" s="351"/>
      <c r="I115" s="363">
        <v>1</v>
      </c>
      <c r="J115" s="113"/>
      <c r="K115" s="113"/>
      <c r="L115" s="113"/>
      <c r="M115" s="364"/>
      <c r="N115" s="356"/>
      <c r="O115" s="113"/>
      <c r="P115" s="114"/>
    </row>
    <row r="116" spans="1:16" ht="18.75" customHeight="1">
      <c r="A116" s="110" t="s">
        <v>492</v>
      </c>
      <c r="B116" s="111" t="s">
        <v>406</v>
      </c>
      <c r="C116" s="112" t="s">
        <v>326</v>
      </c>
      <c r="D116" s="111" t="s">
        <v>258</v>
      </c>
      <c r="E116" s="193" t="s">
        <v>295</v>
      </c>
      <c r="F116" s="111"/>
      <c r="G116" s="117"/>
      <c r="H116" s="351"/>
      <c r="I116" s="363"/>
      <c r="J116" s="113"/>
      <c r="K116" s="113"/>
      <c r="L116" s="113"/>
      <c r="M116" s="364"/>
      <c r="N116" s="356"/>
      <c r="O116" s="113"/>
      <c r="P116" s="114"/>
    </row>
    <row r="117" spans="1:16" s="10" customFormat="1" ht="18.75" customHeight="1">
      <c r="A117" s="503" t="s">
        <v>158</v>
      </c>
      <c r="B117" s="503"/>
      <c r="C117" s="503"/>
      <c r="D117" s="503"/>
      <c r="E117" s="209">
        <v>170</v>
      </c>
      <c r="F117" s="174">
        <f>SUM(G117:O117)</f>
        <v>3</v>
      </c>
      <c r="G117" s="133">
        <f aca="true" t="shared" si="8" ref="G117:O117">SUM(G120:G123)</f>
        <v>0</v>
      </c>
      <c r="H117" s="353">
        <f t="shared" si="8"/>
        <v>0</v>
      </c>
      <c r="I117" s="367">
        <f t="shared" si="8"/>
        <v>0</v>
      </c>
      <c r="J117" s="133">
        <f t="shared" si="8"/>
        <v>0</v>
      </c>
      <c r="K117" s="133">
        <f t="shared" si="8"/>
        <v>0</v>
      </c>
      <c r="L117" s="133">
        <f t="shared" si="8"/>
        <v>3</v>
      </c>
      <c r="M117" s="368">
        <f t="shared" si="8"/>
        <v>0</v>
      </c>
      <c r="N117" s="358">
        <f t="shared" si="8"/>
        <v>0</v>
      </c>
      <c r="O117" s="133">
        <f t="shared" si="8"/>
        <v>0</v>
      </c>
      <c r="P117" s="176">
        <v>44493</v>
      </c>
    </row>
    <row r="118" spans="1:16" ht="18.75" customHeight="1">
      <c r="A118" s="493" t="s">
        <v>0</v>
      </c>
      <c r="B118" s="493" t="s">
        <v>1</v>
      </c>
      <c r="C118" s="494" t="s">
        <v>227</v>
      </c>
      <c r="D118" s="495" t="s">
        <v>236</v>
      </c>
      <c r="E118" s="496" t="s">
        <v>237</v>
      </c>
      <c r="F118" s="495" t="s">
        <v>238</v>
      </c>
      <c r="G118" s="497" t="s">
        <v>239</v>
      </c>
      <c r="H118" s="498"/>
      <c r="I118" s="500" t="s">
        <v>240</v>
      </c>
      <c r="J118" s="501"/>
      <c r="K118" s="501"/>
      <c r="L118" s="501"/>
      <c r="M118" s="502"/>
      <c r="N118" s="499" t="s">
        <v>241</v>
      </c>
      <c r="O118" s="497"/>
      <c r="P118" s="493" t="s">
        <v>242</v>
      </c>
    </row>
    <row r="119" spans="1:16" ht="18.75" customHeight="1">
      <c r="A119" s="493"/>
      <c r="B119" s="493"/>
      <c r="C119" s="494"/>
      <c r="D119" s="495"/>
      <c r="E119" s="496"/>
      <c r="F119" s="495"/>
      <c r="G119" s="96" t="s">
        <v>243</v>
      </c>
      <c r="H119" s="350" t="s">
        <v>634</v>
      </c>
      <c r="I119" s="359" t="s">
        <v>245</v>
      </c>
      <c r="J119" s="96" t="s">
        <v>246</v>
      </c>
      <c r="K119" s="96" t="s">
        <v>247</v>
      </c>
      <c r="L119" s="96" t="s">
        <v>243</v>
      </c>
      <c r="M119" s="360" t="s">
        <v>244</v>
      </c>
      <c r="N119" s="354" t="s">
        <v>245</v>
      </c>
      <c r="O119" s="96" t="s">
        <v>493</v>
      </c>
      <c r="P119" s="493"/>
    </row>
    <row r="120" spans="1:16" ht="17.25" customHeight="1">
      <c r="A120" s="138" t="s">
        <v>315</v>
      </c>
      <c r="B120" s="139" t="s">
        <v>277</v>
      </c>
      <c r="C120" s="140" t="s">
        <v>313</v>
      </c>
      <c r="D120" s="141" t="s">
        <v>529</v>
      </c>
      <c r="E120" s="139" t="s">
        <v>293</v>
      </c>
      <c r="F120" s="175"/>
      <c r="G120" s="339"/>
      <c r="H120" s="426"/>
      <c r="I120" s="434"/>
      <c r="J120" s="173"/>
      <c r="K120" s="173"/>
      <c r="L120" s="172">
        <v>1</v>
      </c>
      <c r="M120" s="435" t="s">
        <v>636</v>
      </c>
      <c r="N120" s="429"/>
      <c r="O120" s="173"/>
      <c r="P120" s="121"/>
    </row>
    <row r="121" spans="1:16" ht="17.25" customHeight="1">
      <c r="A121" s="138" t="s">
        <v>315</v>
      </c>
      <c r="B121" s="139" t="s">
        <v>279</v>
      </c>
      <c r="C121" s="140" t="s">
        <v>313</v>
      </c>
      <c r="D121" s="141" t="s">
        <v>529</v>
      </c>
      <c r="E121" s="139" t="s">
        <v>293</v>
      </c>
      <c r="F121" s="175"/>
      <c r="G121" s="339"/>
      <c r="H121" s="426"/>
      <c r="I121" s="434"/>
      <c r="J121" s="173"/>
      <c r="K121" s="173"/>
      <c r="L121" s="172"/>
      <c r="M121" s="435"/>
      <c r="N121" s="429"/>
      <c r="O121" s="173"/>
      <c r="P121" s="121"/>
    </row>
    <row r="122" spans="1:16" ht="17.25" customHeight="1">
      <c r="A122" s="138" t="s">
        <v>315</v>
      </c>
      <c r="B122" s="139" t="s">
        <v>278</v>
      </c>
      <c r="C122" s="140" t="s">
        <v>313</v>
      </c>
      <c r="D122" s="141" t="s">
        <v>258</v>
      </c>
      <c r="E122" s="220" t="s">
        <v>295</v>
      </c>
      <c r="F122" s="175"/>
      <c r="G122" s="339"/>
      <c r="H122" s="426"/>
      <c r="I122" s="434"/>
      <c r="J122" s="173"/>
      <c r="K122" s="173"/>
      <c r="L122" s="172">
        <v>1</v>
      </c>
      <c r="M122" s="435" t="s">
        <v>636</v>
      </c>
      <c r="N122" s="429"/>
      <c r="O122" s="173"/>
      <c r="P122" s="121"/>
    </row>
    <row r="123" spans="1:16" ht="17.25" customHeight="1">
      <c r="A123" s="138" t="s">
        <v>315</v>
      </c>
      <c r="B123" s="139" t="s">
        <v>459</v>
      </c>
      <c r="C123" s="140" t="s">
        <v>313</v>
      </c>
      <c r="D123" s="141" t="s">
        <v>529</v>
      </c>
      <c r="E123" s="220" t="s">
        <v>295</v>
      </c>
      <c r="F123" s="175"/>
      <c r="G123" s="339"/>
      <c r="H123" s="426"/>
      <c r="I123" s="434"/>
      <c r="J123" s="173"/>
      <c r="K123" s="173"/>
      <c r="L123" s="173">
        <v>1</v>
      </c>
      <c r="M123" s="435" t="s">
        <v>636</v>
      </c>
      <c r="N123" s="429"/>
      <c r="O123" s="173"/>
      <c r="P123" s="121"/>
    </row>
    <row r="124" spans="1:16" ht="18.75" customHeight="1">
      <c r="A124" s="98"/>
      <c r="B124" s="79"/>
      <c r="C124" s="88"/>
      <c r="D124" s="79"/>
      <c r="E124" s="211"/>
      <c r="F124" s="79"/>
      <c r="G124" s="104"/>
      <c r="H124" s="371"/>
      <c r="I124" s="436"/>
      <c r="J124" s="104"/>
      <c r="K124" s="104"/>
      <c r="L124" s="104"/>
      <c r="M124" s="437"/>
      <c r="N124" s="430"/>
      <c r="O124" s="104"/>
      <c r="P124" s="91"/>
    </row>
    <row r="125" spans="1:16" s="10" customFormat="1" ht="18.75" customHeight="1">
      <c r="A125" s="503" t="s">
        <v>583</v>
      </c>
      <c r="B125" s="503"/>
      <c r="C125" s="503"/>
      <c r="D125" s="503"/>
      <c r="E125" s="209">
        <v>274</v>
      </c>
      <c r="F125" s="209">
        <f>SUM(G125:O125)</f>
        <v>9</v>
      </c>
      <c r="G125" s="125">
        <f aca="true" t="shared" si="9" ref="G125:O125">SUM(G128:G143)</f>
        <v>3</v>
      </c>
      <c r="H125" s="399">
        <f t="shared" si="9"/>
        <v>0</v>
      </c>
      <c r="I125" s="424">
        <f t="shared" si="9"/>
        <v>3</v>
      </c>
      <c r="J125" s="125">
        <f t="shared" si="9"/>
        <v>1</v>
      </c>
      <c r="K125" s="125">
        <f t="shared" si="9"/>
        <v>1</v>
      </c>
      <c r="L125" s="125">
        <f t="shared" si="9"/>
        <v>0</v>
      </c>
      <c r="M125" s="425">
        <f t="shared" si="9"/>
        <v>0</v>
      </c>
      <c r="N125" s="401">
        <f t="shared" si="9"/>
        <v>0</v>
      </c>
      <c r="O125" s="125">
        <f t="shared" si="9"/>
        <v>1</v>
      </c>
      <c r="P125" s="170">
        <v>44491</v>
      </c>
    </row>
    <row r="126" spans="1:16" ht="18.75" customHeight="1">
      <c r="A126" s="493" t="s">
        <v>0</v>
      </c>
      <c r="B126" s="493" t="s">
        <v>1</v>
      </c>
      <c r="C126" s="494" t="s">
        <v>227</v>
      </c>
      <c r="D126" s="495" t="s">
        <v>236</v>
      </c>
      <c r="E126" s="496" t="s">
        <v>237</v>
      </c>
      <c r="F126" s="495" t="s">
        <v>238</v>
      </c>
      <c r="G126" s="497" t="s">
        <v>239</v>
      </c>
      <c r="H126" s="498"/>
      <c r="I126" s="500" t="s">
        <v>240</v>
      </c>
      <c r="J126" s="501"/>
      <c r="K126" s="501"/>
      <c r="L126" s="501"/>
      <c r="M126" s="502"/>
      <c r="N126" s="499" t="s">
        <v>241</v>
      </c>
      <c r="O126" s="497"/>
      <c r="P126" s="493" t="s">
        <v>242</v>
      </c>
    </row>
    <row r="127" spans="1:16" ht="18.75" customHeight="1">
      <c r="A127" s="493"/>
      <c r="B127" s="493"/>
      <c r="C127" s="494"/>
      <c r="D127" s="495"/>
      <c r="E127" s="496"/>
      <c r="F127" s="495"/>
      <c r="G127" s="96" t="s">
        <v>243</v>
      </c>
      <c r="H127" s="350" t="s">
        <v>634</v>
      </c>
      <c r="I127" s="359" t="s">
        <v>245</v>
      </c>
      <c r="J127" s="96" t="s">
        <v>246</v>
      </c>
      <c r="K127" s="96" t="s">
        <v>247</v>
      </c>
      <c r="L127" s="96" t="s">
        <v>243</v>
      </c>
      <c r="M127" s="360" t="s">
        <v>244</v>
      </c>
      <c r="N127" s="354" t="s">
        <v>245</v>
      </c>
      <c r="O127" s="96" t="s">
        <v>493</v>
      </c>
      <c r="P127" s="493"/>
    </row>
    <row r="128" spans="1:16" ht="17.25" customHeight="1">
      <c r="A128" s="72" t="s">
        <v>614</v>
      </c>
      <c r="B128" s="73" t="s">
        <v>615</v>
      </c>
      <c r="C128" s="74" t="s">
        <v>312</v>
      </c>
      <c r="D128" s="75" t="s">
        <v>529</v>
      </c>
      <c r="E128" s="185" t="s">
        <v>295</v>
      </c>
      <c r="F128" s="73"/>
      <c r="G128" s="203"/>
      <c r="H128" s="369"/>
      <c r="I128" s="416"/>
      <c r="J128" s="76">
        <v>1</v>
      </c>
      <c r="K128" s="76"/>
      <c r="L128" s="76"/>
      <c r="M128" s="417"/>
      <c r="N128" s="400"/>
      <c r="O128" s="77" t="s">
        <v>636</v>
      </c>
      <c r="P128" s="121"/>
    </row>
    <row r="129" spans="1:16" ht="17.25" customHeight="1">
      <c r="A129" s="72" t="s">
        <v>355</v>
      </c>
      <c r="B129" s="73" t="s">
        <v>356</v>
      </c>
      <c r="C129" s="74" t="str">
        <f>'[5]4 crit.10m'!$K$4</f>
        <v>274</v>
      </c>
      <c r="D129" s="75" t="s">
        <v>258</v>
      </c>
      <c r="E129" s="185" t="s">
        <v>295</v>
      </c>
      <c r="F129" s="73" t="s">
        <v>357</v>
      </c>
      <c r="G129" s="203"/>
      <c r="H129" s="369"/>
      <c r="I129" s="416">
        <v>1</v>
      </c>
      <c r="J129" s="76"/>
      <c r="K129" s="76"/>
      <c r="L129" s="76"/>
      <c r="M129" s="417"/>
      <c r="N129" s="400"/>
      <c r="O129" s="77"/>
      <c r="P129" s="121"/>
    </row>
    <row r="130" spans="1:16" ht="17.25" customHeight="1">
      <c r="A130" s="72" t="s">
        <v>359</v>
      </c>
      <c r="B130" s="73" t="s">
        <v>360</v>
      </c>
      <c r="C130" s="74" t="str">
        <f>'[5]4 crit.10m'!$K$4</f>
        <v>274</v>
      </c>
      <c r="D130" s="75" t="s">
        <v>263</v>
      </c>
      <c r="E130" s="185" t="s">
        <v>295</v>
      </c>
      <c r="F130" s="73" t="s">
        <v>361</v>
      </c>
      <c r="G130" s="203">
        <v>1</v>
      </c>
      <c r="H130" s="369"/>
      <c r="I130" s="416"/>
      <c r="J130" s="76"/>
      <c r="K130" s="76"/>
      <c r="L130" s="76"/>
      <c r="M130" s="417"/>
      <c r="N130" s="376"/>
      <c r="O130" s="76"/>
      <c r="P130" s="121"/>
    </row>
    <row r="131" spans="1:16" ht="17.25" customHeight="1">
      <c r="A131" s="72" t="s">
        <v>362</v>
      </c>
      <c r="B131" s="73" t="s">
        <v>363</v>
      </c>
      <c r="C131" s="74" t="str">
        <f>'[5]4 crit.10m'!$K$4</f>
        <v>274</v>
      </c>
      <c r="D131" s="75" t="s">
        <v>258</v>
      </c>
      <c r="E131" s="185" t="s">
        <v>295</v>
      </c>
      <c r="F131" s="73" t="s">
        <v>364</v>
      </c>
      <c r="G131" s="203"/>
      <c r="H131" s="369"/>
      <c r="I131" s="416"/>
      <c r="J131" s="76"/>
      <c r="K131" s="76"/>
      <c r="L131" s="76"/>
      <c r="M131" s="417"/>
      <c r="N131" s="400"/>
      <c r="O131" s="77"/>
      <c r="P131" s="121"/>
    </row>
    <row r="132" spans="1:16" ht="17.25" customHeight="1">
      <c r="A132" s="72" t="s">
        <v>641</v>
      </c>
      <c r="B132" s="73" t="s">
        <v>365</v>
      </c>
      <c r="C132" s="74" t="s">
        <v>312</v>
      </c>
      <c r="D132" s="75" t="s">
        <v>253</v>
      </c>
      <c r="E132" s="185" t="s">
        <v>295</v>
      </c>
      <c r="F132" s="73">
        <v>3364127</v>
      </c>
      <c r="G132" s="203"/>
      <c r="H132" s="369"/>
      <c r="I132" s="416"/>
      <c r="J132" s="76"/>
      <c r="K132" s="76"/>
      <c r="L132" s="76"/>
      <c r="M132" s="417"/>
      <c r="N132" s="400"/>
      <c r="O132" s="77">
        <v>1</v>
      </c>
      <c r="P132" s="121"/>
    </row>
    <row r="133" spans="1:16" ht="17.25" customHeight="1">
      <c r="A133" s="73" t="s">
        <v>616</v>
      </c>
      <c r="B133" s="73" t="s">
        <v>374</v>
      </c>
      <c r="C133" s="74" t="s">
        <v>312</v>
      </c>
      <c r="D133" s="75" t="s">
        <v>258</v>
      </c>
      <c r="E133" s="185" t="s">
        <v>295</v>
      </c>
      <c r="F133" s="74" t="s">
        <v>642</v>
      </c>
      <c r="G133" s="203">
        <v>1</v>
      </c>
      <c r="H133" s="369"/>
      <c r="I133" s="416"/>
      <c r="J133" s="76"/>
      <c r="K133" s="76"/>
      <c r="L133" s="76"/>
      <c r="M133" s="417"/>
      <c r="N133" s="400"/>
      <c r="O133" s="77"/>
      <c r="P133" s="121"/>
    </row>
    <row r="134" spans="1:16" ht="17.25" customHeight="1">
      <c r="A134" s="73" t="s">
        <v>367</v>
      </c>
      <c r="B134" s="73" t="s">
        <v>368</v>
      </c>
      <c r="C134" s="74" t="str">
        <f>'[5]4 crit.10m'!$K$4</f>
        <v>274</v>
      </c>
      <c r="D134" s="75" t="s">
        <v>258</v>
      </c>
      <c r="E134" s="185" t="s">
        <v>295</v>
      </c>
      <c r="F134" s="73" t="s">
        <v>369</v>
      </c>
      <c r="G134" s="203"/>
      <c r="H134" s="369"/>
      <c r="I134" s="416"/>
      <c r="J134" s="76"/>
      <c r="K134" s="76"/>
      <c r="L134" s="76"/>
      <c r="M134" s="417"/>
      <c r="N134" s="376"/>
      <c r="O134" s="76"/>
      <c r="P134" s="121"/>
    </row>
    <row r="135" spans="1:16" ht="17.25" customHeight="1">
      <c r="A135" s="73" t="s">
        <v>643</v>
      </c>
      <c r="B135" s="73" t="s">
        <v>644</v>
      </c>
      <c r="C135" s="74" t="s">
        <v>312</v>
      </c>
      <c r="D135" s="75" t="s">
        <v>258</v>
      </c>
      <c r="E135" s="185" t="s">
        <v>295</v>
      </c>
      <c r="F135" s="73"/>
      <c r="G135" s="203"/>
      <c r="H135" s="369"/>
      <c r="I135" s="416"/>
      <c r="J135" s="76"/>
      <c r="K135" s="76">
        <v>1</v>
      </c>
      <c r="L135" s="76" t="s">
        <v>636</v>
      </c>
      <c r="M135" s="417"/>
      <c r="N135" s="376"/>
      <c r="O135" s="76"/>
      <c r="P135" s="121"/>
    </row>
    <row r="136" spans="1:16" ht="17.25" customHeight="1">
      <c r="A136" s="73" t="s">
        <v>413</v>
      </c>
      <c r="B136" s="73" t="s">
        <v>414</v>
      </c>
      <c r="C136" s="74" t="s">
        <v>312</v>
      </c>
      <c r="D136" s="75" t="s">
        <v>258</v>
      </c>
      <c r="E136" s="185" t="s">
        <v>295</v>
      </c>
      <c r="F136" s="74" t="s">
        <v>415</v>
      </c>
      <c r="G136" s="203"/>
      <c r="H136" s="369"/>
      <c r="I136" s="416"/>
      <c r="J136" s="76"/>
      <c r="K136" s="76"/>
      <c r="L136" s="76"/>
      <c r="M136" s="417"/>
      <c r="N136" s="376"/>
      <c r="O136" s="76"/>
      <c r="P136" s="121"/>
    </row>
    <row r="137" spans="1:16" ht="17.25" customHeight="1">
      <c r="A137" s="73" t="s">
        <v>413</v>
      </c>
      <c r="B137" s="73" t="s">
        <v>416</v>
      </c>
      <c r="C137" s="74" t="str">
        <f>'[6]2 crit.10m'!$K$4</f>
        <v>274</v>
      </c>
      <c r="D137" s="75" t="s">
        <v>258</v>
      </c>
      <c r="E137" s="185" t="s">
        <v>295</v>
      </c>
      <c r="F137" s="73">
        <v>82636828</v>
      </c>
      <c r="G137" s="203"/>
      <c r="H137" s="369"/>
      <c r="I137" s="416"/>
      <c r="J137" s="76"/>
      <c r="K137" s="76"/>
      <c r="L137" s="76"/>
      <c r="M137" s="417"/>
      <c r="N137" s="376"/>
      <c r="O137" s="76"/>
      <c r="P137" s="121"/>
    </row>
    <row r="138" spans="1:16" ht="17.25" customHeight="1">
      <c r="A138" s="73" t="s">
        <v>370</v>
      </c>
      <c r="B138" s="73" t="s">
        <v>371</v>
      </c>
      <c r="C138" s="74" t="str">
        <f>'[5]4 crit.10m'!$K$4</f>
        <v>274</v>
      </c>
      <c r="D138" s="75" t="s">
        <v>263</v>
      </c>
      <c r="E138" s="185" t="s">
        <v>295</v>
      </c>
      <c r="F138" s="73" t="s">
        <v>372</v>
      </c>
      <c r="G138" s="203"/>
      <c r="H138" s="369"/>
      <c r="I138" s="416">
        <v>1</v>
      </c>
      <c r="J138" s="76"/>
      <c r="K138" s="76"/>
      <c r="L138" s="76"/>
      <c r="M138" s="417"/>
      <c r="N138" s="376"/>
      <c r="O138" s="76"/>
      <c r="P138" s="121"/>
    </row>
    <row r="139" spans="1:16" ht="17.25" customHeight="1">
      <c r="A139" s="73" t="s">
        <v>523</v>
      </c>
      <c r="B139" s="73" t="s">
        <v>404</v>
      </c>
      <c r="C139" s="74" t="s">
        <v>312</v>
      </c>
      <c r="D139" s="75" t="s">
        <v>258</v>
      </c>
      <c r="E139" s="185" t="s">
        <v>295</v>
      </c>
      <c r="F139" s="73"/>
      <c r="G139" s="203"/>
      <c r="H139" s="369"/>
      <c r="I139" s="416">
        <v>1</v>
      </c>
      <c r="J139" s="76"/>
      <c r="K139" s="76"/>
      <c r="L139" s="76"/>
      <c r="M139" s="417"/>
      <c r="N139" s="376"/>
      <c r="O139" s="76"/>
      <c r="P139" s="121"/>
    </row>
    <row r="140" spans="1:16" ht="17.25" customHeight="1">
      <c r="A140" s="73" t="s">
        <v>141</v>
      </c>
      <c r="B140" s="73" t="s">
        <v>366</v>
      </c>
      <c r="C140" s="74" t="str">
        <f>'[5]4 crit.10m'!$K$4</f>
        <v>274</v>
      </c>
      <c r="D140" s="75" t="s">
        <v>263</v>
      </c>
      <c r="E140" s="185" t="s">
        <v>295</v>
      </c>
      <c r="F140" s="73" t="s">
        <v>373</v>
      </c>
      <c r="G140" s="203"/>
      <c r="H140" s="369"/>
      <c r="I140" s="416"/>
      <c r="J140" s="76"/>
      <c r="K140" s="76"/>
      <c r="L140" s="76"/>
      <c r="M140" s="417"/>
      <c r="N140" s="376"/>
      <c r="O140" s="76"/>
      <c r="P140" s="121"/>
    </row>
    <row r="141" spans="1:16" ht="17.25" customHeight="1">
      <c r="A141" s="73" t="s">
        <v>613</v>
      </c>
      <c r="B141" s="73" t="s">
        <v>356</v>
      </c>
      <c r="C141" s="74" t="s">
        <v>312</v>
      </c>
      <c r="D141" s="75" t="s">
        <v>253</v>
      </c>
      <c r="E141" s="185" t="s">
        <v>295</v>
      </c>
      <c r="F141" s="73"/>
      <c r="G141" s="203">
        <v>1</v>
      </c>
      <c r="H141" s="369"/>
      <c r="I141" s="416"/>
      <c r="J141" s="76"/>
      <c r="K141" s="76"/>
      <c r="L141" s="76"/>
      <c r="M141" s="417"/>
      <c r="N141" s="376"/>
      <c r="O141" s="76"/>
      <c r="P141" s="121"/>
    </row>
    <row r="142" spans="1:16" ht="17.25" customHeight="1">
      <c r="A142" s="73" t="s">
        <v>569</v>
      </c>
      <c r="B142" s="73" t="s">
        <v>297</v>
      </c>
      <c r="C142" s="74" t="s">
        <v>312</v>
      </c>
      <c r="D142" s="75" t="s">
        <v>263</v>
      </c>
      <c r="E142" s="185" t="s">
        <v>295</v>
      </c>
      <c r="F142" s="74"/>
      <c r="G142" s="203"/>
      <c r="H142" s="369"/>
      <c r="I142" s="416"/>
      <c r="J142" s="76"/>
      <c r="K142" s="76"/>
      <c r="L142" s="76"/>
      <c r="M142" s="417"/>
      <c r="N142" s="376"/>
      <c r="O142" s="76"/>
      <c r="P142" s="121"/>
    </row>
    <row r="143" spans="1:16" ht="17.25" customHeight="1">
      <c r="A143" s="73" t="s">
        <v>480</v>
      </c>
      <c r="B143" s="73" t="s">
        <v>481</v>
      </c>
      <c r="C143" s="74" t="s">
        <v>312</v>
      </c>
      <c r="D143" s="75" t="s">
        <v>258</v>
      </c>
      <c r="E143" s="185" t="s">
        <v>295</v>
      </c>
      <c r="F143" s="73"/>
      <c r="G143" s="203"/>
      <c r="H143" s="369"/>
      <c r="I143" s="416"/>
      <c r="J143" s="76"/>
      <c r="K143" s="76"/>
      <c r="L143" s="76"/>
      <c r="M143" s="417"/>
      <c r="N143" s="376"/>
      <c r="O143" s="76"/>
      <c r="P143" s="121"/>
    </row>
    <row r="144" spans="1:16" s="10" customFormat="1" ht="18.75" customHeight="1">
      <c r="A144" s="503" t="s">
        <v>582</v>
      </c>
      <c r="B144" s="503"/>
      <c r="C144" s="503"/>
      <c r="D144" s="503"/>
      <c r="E144" s="256">
        <v>274</v>
      </c>
      <c r="F144" s="256">
        <f>SUM(G144:O144)</f>
        <v>10</v>
      </c>
      <c r="G144" s="133">
        <f aca="true" t="shared" si="10" ref="G144:O144">SUM(G147:G167)</f>
        <v>4</v>
      </c>
      <c r="H144" s="353">
        <f t="shared" si="10"/>
        <v>1</v>
      </c>
      <c r="I144" s="367">
        <f t="shared" si="10"/>
        <v>1</v>
      </c>
      <c r="J144" s="133">
        <f t="shared" si="10"/>
        <v>2</v>
      </c>
      <c r="K144" s="133">
        <f t="shared" si="10"/>
        <v>1</v>
      </c>
      <c r="L144" s="133">
        <f t="shared" si="10"/>
        <v>0</v>
      </c>
      <c r="M144" s="368">
        <f t="shared" si="10"/>
        <v>0</v>
      </c>
      <c r="N144" s="358">
        <f t="shared" si="10"/>
        <v>0</v>
      </c>
      <c r="O144" s="133">
        <f t="shared" si="10"/>
        <v>1</v>
      </c>
      <c r="P144" s="170">
        <v>44491</v>
      </c>
    </row>
    <row r="145" spans="1:16" ht="18.75" customHeight="1">
      <c r="A145" s="493" t="s">
        <v>0</v>
      </c>
      <c r="B145" s="493" t="s">
        <v>1</v>
      </c>
      <c r="C145" s="494" t="s">
        <v>227</v>
      </c>
      <c r="D145" s="495" t="s">
        <v>236</v>
      </c>
      <c r="E145" s="496" t="s">
        <v>237</v>
      </c>
      <c r="F145" s="495" t="s">
        <v>238</v>
      </c>
      <c r="G145" s="497" t="s">
        <v>239</v>
      </c>
      <c r="H145" s="498"/>
      <c r="I145" s="500" t="s">
        <v>240</v>
      </c>
      <c r="J145" s="501"/>
      <c r="K145" s="501"/>
      <c r="L145" s="501"/>
      <c r="M145" s="502"/>
      <c r="N145" s="499" t="s">
        <v>241</v>
      </c>
      <c r="O145" s="497"/>
      <c r="P145" s="493" t="s">
        <v>242</v>
      </c>
    </row>
    <row r="146" spans="1:16" ht="18.75" customHeight="1">
      <c r="A146" s="493"/>
      <c r="B146" s="493"/>
      <c r="C146" s="494"/>
      <c r="D146" s="495"/>
      <c r="E146" s="496"/>
      <c r="F146" s="495"/>
      <c r="G146" s="96" t="s">
        <v>243</v>
      </c>
      <c r="H146" s="350" t="s">
        <v>634</v>
      </c>
      <c r="I146" s="359" t="s">
        <v>245</v>
      </c>
      <c r="J146" s="96" t="s">
        <v>246</v>
      </c>
      <c r="K146" s="96" t="s">
        <v>247</v>
      </c>
      <c r="L146" s="96" t="s">
        <v>243</v>
      </c>
      <c r="M146" s="360" t="s">
        <v>244</v>
      </c>
      <c r="N146" s="354" t="s">
        <v>245</v>
      </c>
      <c r="O146" s="96" t="s">
        <v>493</v>
      </c>
      <c r="P146" s="493"/>
    </row>
    <row r="147" spans="1:16" ht="17.25" customHeight="1">
      <c r="A147" s="73" t="s">
        <v>573</v>
      </c>
      <c r="B147" s="73" t="s">
        <v>574</v>
      </c>
      <c r="C147" s="74" t="s">
        <v>312</v>
      </c>
      <c r="D147" s="75" t="s">
        <v>258</v>
      </c>
      <c r="E147" s="73" t="s">
        <v>293</v>
      </c>
      <c r="F147" s="74" t="s">
        <v>617</v>
      </c>
      <c r="G147" s="203"/>
      <c r="H147" s="369"/>
      <c r="I147" s="416"/>
      <c r="J147" s="76"/>
      <c r="K147" s="76"/>
      <c r="L147" s="76"/>
      <c r="M147" s="417"/>
      <c r="N147" s="376"/>
      <c r="O147" s="76"/>
      <c r="P147" s="121"/>
    </row>
    <row r="148" spans="1:16" ht="17.25" customHeight="1">
      <c r="A148" s="72" t="s">
        <v>399</v>
      </c>
      <c r="B148" s="73" t="s">
        <v>400</v>
      </c>
      <c r="C148" s="74" t="s">
        <v>312</v>
      </c>
      <c r="D148" s="75" t="s">
        <v>529</v>
      </c>
      <c r="E148" s="73" t="s">
        <v>293</v>
      </c>
      <c r="F148" s="74" t="s">
        <v>401</v>
      </c>
      <c r="G148" s="331"/>
      <c r="H148" s="369"/>
      <c r="I148" s="416"/>
      <c r="J148" s="76"/>
      <c r="K148" s="76"/>
      <c r="L148" s="76"/>
      <c r="M148" s="417"/>
      <c r="N148" s="376"/>
      <c r="O148" s="76"/>
      <c r="P148" s="121"/>
    </row>
    <row r="149" spans="1:16" ht="17.25" customHeight="1">
      <c r="A149" s="72" t="s">
        <v>399</v>
      </c>
      <c r="B149" s="73" t="s">
        <v>404</v>
      </c>
      <c r="C149" s="74" t="s">
        <v>312</v>
      </c>
      <c r="D149" s="75" t="s">
        <v>529</v>
      </c>
      <c r="E149" s="73" t="s">
        <v>293</v>
      </c>
      <c r="F149" s="73">
        <v>82427934</v>
      </c>
      <c r="G149" s="203"/>
      <c r="H149" s="369"/>
      <c r="I149" s="416" t="s">
        <v>636</v>
      </c>
      <c r="J149" s="76">
        <v>1</v>
      </c>
      <c r="K149" s="76"/>
      <c r="L149" s="76"/>
      <c r="M149" s="417"/>
      <c r="N149" s="376"/>
      <c r="O149" s="76"/>
      <c r="P149" s="121"/>
    </row>
    <row r="150" spans="1:16" ht="17.25" customHeight="1">
      <c r="A150" s="72" t="s">
        <v>402</v>
      </c>
      <c r="B150" s="73" t="s">
        <v>377</v>
      </c>
      <c r="C150" s="74" t="s">
        <v>312</v>
      </c>
      <c r="D150" s="75" t="s">
        <v>263</v>
      </c>
      <c r="E150" s="73" t="s">
        <v>293</v>
      </c>
      <c r="F150" s="74" t="s">
        <v>403</v>
      </c>
      <c r="G150" s="203"/>
      <c r="H150" s="369"/>
      <c r="I150" s="416"/>
      <c r="J150" s="76">
        <v>1</v>
      </c>
      <c r="K150" s="76"/>
      <c r="L150" s="76"/>
      <c r="M150" s="417" t="s">
        <v>636</v>
      </c>
      <c r="N150" s="376"/>
      <c r="O150" s="76"/>
      <c r="P150" s="121"/>
    </row>
    <row r="151" spans="1:16" ht="17.25" customHeight="1">
      <c r="A151" s="73" t="s">
        <v>405</v>
      </c>
      <c r="B151" s="73" t="s">
        <v>406</v>
      </c>
      <c r="C151" s="74" t="s">
        <v>312</v>
      </c>
      <c r="D151" s="75" t="s">
        <v>263</v>
      </c>
      <c r="E151" s="73" t="s">
        <v>293</v>
      </c>
      <c r="F151" s="74" t="s">
        <v>407</v>
      </c>
      <c r="G151" s="203">
        <v>1</v>
      </c>
      <c r="H151" s="369"/>
      <c r="I151" s="416"/>
      <c r="J151" s="76"/>
      <c r="K151" s="76"/>
      <c r="L151" s="76"/>
      <c r="M151" s="417"/>
      <c r="N151" s="376"/>
      <c r="O151" s="76"/>
      <c r="P151" s="121"/>
    </row>
    <row r="152" spans="1:16" ht="17.25" customHeight="1">
      <c r="A152" s="72" t="s">
        <v>177</v>
      </c>
      <c r="B152" s="73" t="s">
        <v>577</v>
      </c>
      <c r="C152" s="74" t="s">
        <v>312</v>
      </c>
      <c r="D152" s="75" t="s">
        <v>258</v>
      </c>
      <c r="E152" s="73" t="s">
        <v>293</v>
      </c>
      <c r="F152" s="73"/>
      <c r="G152" s="203"/>
      <c r="H152" s="369"/>
      <c r="I152" s="416"/>
      <c r="J152" s="76"/>
      <c r="K152" s="76"/>
      <c r="L152" s="76"/>
      <c r="M152" s="417"/>
      <c r="N152" s="376"/>
      <c r="O152" s="76"/>
      <c r="P152" s="121"/>
    </row>
    <row r="153" spans="1:16" ht="17.25" customHeight="1">
      <c r="A153" s="72" t="s">
        <v>408</v>
      </c>
      <c r="B153" s="73" t="s">
        <v>409</v>
      </c>
      <c r="C153" s="74" t="s">
        <v>312</v>
      </c>
      <c r="D153" s="75" t="s">
        <v>253</v>
      </c>
      <c r="E153" s="73" t="s">
        <v>293</v>
      </c>
      <c r="F153" s="73">
        <v>82511282</v>
      </c>
      <c r="G153" s="203"/>
      <c r="H153" s="369"/>
      <c r="I153" s="416"/>
      <c r="J153" s="76"/>
      <c r="K153" s="76"/>
      <c r="L153" s="76"/>
      <c r="M153" s="417"/>
      <c r="N153" s="376"/>
      <c r="O153" s="76"/>
      <c r="P153" s="121"/>
    </row>
    <row r="154" spans="1:16" ht="17.25" customHeight="1">
      <c r="A154" s="72" t="s">
        <v>181</v>
      </c>
      <c r="B154" s="73" t="s">
        <v>645</v>
      </c>
      <c r="C154" s="74" t="s">
        <v>312</v>
      </c>
      <c r="D154" s="75" t="s">
        <v>258</v>
      </c>
      <c r="E154" s="73" t="s">
        <v>293</v>
      </c>
      <c r="F154" s="73">
        <v>82636829</v>
      </c>
      <c r="G154" s="203"/>
      <c r="H154" s="369"/>
      <c r="I154" s="416"/>
      <c r="J154" s="76"/>
      <c r="K154" s="76">
        <v>1</v>
      </c>
      <c r="L154" s="76" t="s">
        <v>456</v>
      </c>
      <c r="M154" s="417"/>
      <c r="N154" s="376"/>
      <c r="O154" s="76"/>
      <c r="P154" s="121"/>
    </row>
    <row r="155" spans="1:16" ht="17.25" customHeight="1">
      <c r="A155" s="73" t="s">
        <v>571</v>
      </c>
      <c r="B155" s="73" t="s">
        <v>572</v>
      </c>
      <c r="C155" s="74" t="s">
        <v>312</v>
      </c>
      <c r="D155" s="75" t="s">
        <v>258</v>
      </c>
      <c r="E155" s="73" t="s">
        <v>293</v>
      </c>
      <c r="F155" s="74"/>
      <c r="G155" s="203">
        <v>1</v>
      </c>
      <c r="H155" s="369"/>
      <c r="I155" s="416"/>
      <c r="J155" s="76" t="s">
        <v>636</v>
      </c>
      <c r="K155" s="76"/>
      <c r="L155" s="76"/>
      <c r="M155" s="417"/>
      <c r="N155" s="376"/>
      <c r="O155" s="76"/>
      <c r="P155" s="121"/>
    </row>
    <row r="156" spans="1:16" ht="17.25" customHeight="1">
      <c r="A156" s="184" t="s">
        <v>447</v>
      </c>
      <c r="B156" s="73" t="s">
        <v>377</v>
      </c>
      <c r="C156" s="74" t="s">
        <v>312</v>
      </c>
      <c r="D156" s="75" t="s">
        <v>263</v>
      </c>
      <c r="E156" s="73" t="s">
        <v>293</v>
      </c>
      <c r="F156" s="74"/>
      <c r="G156" s="203">
        <v>1</v>
      </c>
      <c r="H156" s="369"/>
      <c r="I156" s="416"/>
      <c r="J156" s="76"/>
      <c r="K156" s="76"/>
      <c r="L156" s="76" t="s">
        <v>636</v>
      </c>
      <c r="M156" s="417"/>
      <c r="N156" s="376"/>
      <c r="O156" s="76"/>
      <c r="P156" s="121"/>
    </row>
    <row r="157" spans="1:16" ht="17.25" customHeight="1">
      <c r="A157" s="73" t="s">
        <v>183</v>
      </c>
      <c r="B157" s="73" t="s">
        <v>427</v>
      </c>
      <c r="C157" s="74" t="s">
        <v>312</v>
      </c>
      <c r="D157" s="75" t="s">
        <v>258</v>
      </c>
      <c r="E157" s="73" t="s">
        <v>293</v>
      </c>
      <c r="F157" s="74" t="s">
        <v>473</v>
      </c>
      <c r="G157" s="203"/>
      <c r="H157" s="369"/>
      <c r="I157" s="416"/>
      <c r="J157" s="76"/>
      <c r="K157" s="76"/>
      <c r="L157" s="76"/>
      <c r="M157" s="417"/>
      <c r="N157" s="376"/>
      <c r="O157" s="76"/>
      <c r="P157" s="121"/>
    </row>
    <row r="158" spans="1:16" ht="17.25" customHeight="1">
      <c r="A158" s="72" t="s">
        <v>173</v>
      </c>
      <c r="B158" s="73" t="s">
        <v>410</v>
      </c>
      <c r="C158" s="74" t="s">
        <v>312</v>
      </c>
      <c r="D158" s="75" t="s">
        <v>253</v>
      </c>
      <c r="E158" s="73" t="s">
        <v>293</v>
      </c>
      <c r="F158" s="73">
        <v>82487747</v>
      </c>
      <c r="G158" s="203"/>
      <c r="H158" s="369"/>
      <c r="I158" s="416"/>
      <c r="J158" s="76"/>
      <c r="K158" s="76"/>
      <c r="L158" s="76"/>
      <c r="M158" s="417"/>
      <c r="N158" s="376"/>
      <c r="O158" s="76">
        <v>1</v>
      </c>
      <c r="P158" s="121"/>
    </row>
    <row r="159" spans="1:16" ht="17.25" customHeight="1">
      <c r="A159" s="73" t="s">
        <v>434</v>
      </c>
      <c r="B159" s="73" t="s">
        <v>435</v>
      </c>
      <c r="C159" s="74" t="s">
        <v>312</v>
      </c>
      <c r="D159" s="75"/>
      <c r="E159" s="73" t="s">
        <v>293</v>
      </c>
      <c r="F159" s="74" t="s">
        <v>436</v>
      </c>
      <c r="G159" s="203"/>
      <c r="H159" s="369">
        <v>1</v>
      </c>
      <c r="I159" s="416"/>
      <c r="J159" s="76"/>
      <c r="K159" s="76"/>
      <c r="L159" s="76"/>
      <c r="M159" s="417" t="s">
        <v>636</v>
      </c>
      <c r="N159" s="376"/>
      <c r="O159" s="76"/>
      <c r="P159" s="121"/>
    </row>
    <row r="160" spans="1:16" ht="17.25" customHeight="1">
      <c r="A160" s="73" t="s">
        <v>184</v>
      </c>
      <c r="B160" s="73" t="s">
        <v>478</v>
      </c>
      <c r="C160" s="74" t="s">
        <v>312</v>
      </c>
      <c r="D160" s="75" t="s">
        <v>258</v>
      </c>
      <c r="E160" s="73" t="s">
        <v>293</v>
      </c>
      <c r="F160" s="74"/>
      <c r="G160" s="203"/>
      <c r="H160" s="369"/>
      <c r="I160" s="416"/>
      <c r="J160" s="76"/>
      <c r="K160" s="76"/>
      <c r="L160" s="76"/>
      <c r="M160" s="417"/>
      <c r="N160" s="376"/>
      <c r="O160" s="76"/>
      <c r="P160" s="121"/>
    </row>
    <row r="161" spans="1:16" ht="17.25" customHeight="1">
      <c r="A161" s="73" t="s">
        <v>575</v>
      </c>
      <c r="B161" s="73" t="s">
        <v>576</v>
      </c>
      <c r="C161" s="74" t="s">
        <v>312</v>
      </c>
      <c r="D161" s="75" t="s">
        <v>258</v>
      </c>
      <c r="E161" s="73" t="s">
        <v>293</v>
      </c>
      <c r="F161" s="74"/>
      <c r="G161" s="203"/>
      <c r="H161" s="369"/>
      <c r="I161" s="416"/>
      <c r="J161" s="76"/>
      <c r="K161" s="76"/>
      <c r="L161" s="76"/>
      <c r="M161" s="417"/>
      <c r="N161" s="376"/>
      <c r="O161" s="76"/>
      <c r="P161" s="121"/>
    </row>
    <row r="162" spans="1:16" ht="17.25" customHeight="1">
      <c r="A162" s="73" t="s">
        <v>475</v>
      </c>
      <c r="B162" s="73" t="s">
        <v>270</v>
      </c>
      <c r="C162" s="74" t="s">
        <v>312</v>
      </c>
      <c r="D162" s="75" t="s">
        <v>258</v>
      </c>
      <c r="E162" s="73" t="s">
        <v>293</v>
      </c>
      <c r="F162" s="74"/>
      <c r="G162" s="203"/>
      <c r="H162" s="369"/>
      <c r="I162" s="416"/>
      <c r="J162" s="76"/>
      <c r="K162" s="76"/>
      <c r="L162" s="76"/>
      <c r="M162" s="417"/>
      <c r="N162" s="376"/>
      <c r="O162" s="76"/>
      <c r="P162" s="121"/>
    </row>
    <row r="163" spans="1:16" ht="17.25" customHeight="1">
      <c r="A163" s="73" t="s">
        <v>476</v>
      </c>
      <c r="B163" s="73" t="s">
        <v>477</v>
      </c>
      <c r="C163" s="74" t="s">
        <v>312</v>
      </c>
      <c r="D163" s="75" t="s">
        <v>258</v>
      </c>
      <c r="E163" s="73" t="s">
        <v>293</v>
      </c>
      <c r="F163" s="74"/>
      <c r="G163" s="203"/>
      <c r="H163" s="369"/>
      <c r="I163" s="416"/>
      <c r="J163" s="76"/>
      <c r="K163" s="76"/>
      <c r="L163" s="76"/>
      <c r="M163" s="417"/>
      <c r="N163" s="376"/>
      <c r="O163" s="76"/>
      <c r="P163" s="121"/>
    </row>
    <row r="164" spans="1:16" ht="17.25" customHeight="1">
      <c r="A164" s="72" t="s">
        <v>411</v>
      </c>
      <c r="B164" s="73" t="s">
        <v>275</v>
      </c>
      <c r="C164" s="74" t="s">
        <v>312</v>
      </c>
      <c r="D164" s="75" t="s">
        <v>253</v>
      </c>
      <c r="E164" s="73" t="s">
        <v>293</v>
      </c>
      <c r="F164" s="74" t="s">
        <v>412</v>
      </c>
      <c r="G164" s="203"/>
      <c r="H164" s="369"/>
      <c r="I164" s="416">
        <v>1</v>
      </c>
      <c r="J164" s="76"/>
      <c r="K164" s="76"/>
      <c r="L164" s="76"/>
      <c r="M164" s="417"/>
      <c r="N164" s="376"/>
      <c r="O164" s="76"/>
      <c r="P164" s="121"/>
    </row>
    <row r="165" spans="1:16" ht="17.25" customHeight="1">
      <c r="A165" s="73" t="s">
        <v>523</v>
      </c>
      <c r="B165" s="73" t="s">
        <v>404</v>
      </c>
      <c r="C165" s="74" t="s">
        <v>312</v>
      </c>
      <c r="D165" s="75" t="s">
        <v>529</v>
      </c>
      <c r="E165" s="73" t="s">
        <v>293</v>
      </c>
      <c r="F165" s="74"/>
      <c r="G165" s="203">
        <v>1</v>
      </c>
      <c r="H165" s="369"/>
      <c r="I165" s="416"/>
      <c r="J165" s="76" t="s">
        <v>636</v>
      </c>
      <c r="K165" s="76"/>
      <c r="L165" s="76"/>
      <c r="M165" s="417"/>
      <c r="N165" s="376"/>
      <c r="O165" s="76"/>
      <c r="P165" s="121"/>
    </row>
    <row r="166" spans="1:16" ht="17.25" customHeight="1">
      <c r="A166" s="73" t="s">
        <v>479</v>
      </c>
      <c r="B166" s="73" t="s">
        <v>374</v>
      </c>
      <c r="C166" s="74" t="s">
        <v>312</v>
      </c>
      <c r="D166" s="75" t="s">
        <v>258</v>
      </c>
      <c r="E166" s="73" t="s">
        <v>293</v>
      </c>
      <c r="F166" s="74"/>
      <c r="G166" s="203"/>
      <c r="H166" s="369"/>
      <c r="I166" s="416"/>
      <c r="J166" s="76"/>
      <c r="K166" s="76"/>
      <c r="L166" s="76"/>
      <c r="M166" s="417"/>
      <c r="N166" s="376"/>
      <c r="O166" s="76"/>
      <c r="P166" s="121"/>
    </row>
    <row r="167" spans="1:16" ht="17.25" customHeight="1">
      <c r="A167" s="73" t="s">
        <v>474</v>
      </c>
      <c r="B167" s="73" t="s">
        <v>327</v>
      </c>
      <c r="C167" s="74" t="s">
        <v>312</v>
      </c>
      <c r="D167" s="75" t="s">
        <v>258</v>
      </c>
      <c r="E167" s="73" t="s">
        <v>293</v>
      </c>
      <c r="F167" s="74"/>
      <c r="G167" s="203"/>
      <c r="H167" s="369"/>
      <c r="I167" s="416"/>
      <c r="J167" s="76"/>
      <c r="K167" s="76"/>
      <c r="L167" s="76"/>
      <c r="M167" s="417"/>
      <c r="N167" s="376"/>
      <c r="O167" s="76"/>
      <c r="P167" s="121"/>
    </row>
    <row r="168" spans="1:16" ht="17.25" customHeight="1">
      <c r="A168" s="98"/>
      <c r="B168" s="79"/>
      <c r="C168" s="88"/>
      <c r="D168" s="79"/>
      <c r="E168" s="79"/>
      <c r="F168" s="79"/>
      <c r="G168" s="104"/>
      <c r="H168" s="371"/>
      <c r="I168" s="436"/>
      <c r="J168" s="104"/>
      <c r="K168" s="104"/>
      <c r="L168" s="104"/>
      <c r="M168" s="437"/>
      <c r="N168" s="430"/>
      <c r="O168" s="105"/>
      <c r="P168" s="92"/>
    </row>
    <row r="169" spans="1:17" s="10" customFormat="1" ht="18.75" customHeight="1">
      <c r="A169" s="503" t="s">
        <v>309</v>
      </c>
      <c r="B169" s="503"/>
      <c r="C169" s="503"/>
      <c r="D169" s="503"/>
      <c r="E169" s="209">
        <v>275</v>
      </c>
      <c r="F169" s="126">
        <f>SUM(G169:O169)</f>
        <v>6</v>
      </c>
      <c r="G169" s="127">
        <f aca="true" t="shared" si="11" ref="G169:O169">SUM(G172:G180)</f>
        <v>2</v>
      </c>
      <c r="H169" s="427">
        <f t="shared" si="11"/>
        <v>0</v>
      </c>
      <c r="I169" s="438">
        <f t="shared" si="11"/>
        <v>0</v>
      </c>
      <c r="J169" s="127">
        <f t="shared" si="11"/>
        <v>0</v>
      </c>
      <c r="K169" s="127">
        <f t="shared" si="11"/>
        <v>1</v>
      </c>
      <c r="L169" s="127">
        <f t="shared" si="11"/>
        <v>2</v>
      </c>
      <c r="M169" s="439">
        <f t="shared" si="11"/>
        <v>0</v>
      </c>
      <c r="N169" s="431">
        <f t="shared" si="11"/>
        <v>0</v>
      </c>
      <c r="O169" s="127">
        <f t="shared" si="11"/>
        <v>1</v>
      </c>
      <c r="P169" s="170">
        <v>44490</v>
      </c>
      <c r="Q169" s="183"/>
    </row>
    <row r="170" spans="1:16" ht="18.75" customHeight="1">
      <c r="A170" s="493" t="s">
        <v>0</v>
      </c>
      <c r="B170" s="493" t="s">
        <v>1</v>
      </c>
      <c r="C170" s="494" t="s">
        <v>227</v>
      </c>
      <c r="D170" s="495" t="s">
        <v>236</v>
      </c>
      <c r="E170" s="496" t="s">
        <v>237</v>
      </c>
      <c r="F170" s="495" t="s">
        <v>238</v>
      </c>
      <c r="G170" s="497" t="s">
        <v>239</v>
      </c>
      <c r="H170" s="498"/>
      <c r="I170" s="500" t="s">
        <v>240</v>
      </c>
      <c r="J170" s="501"/>
      <c r="K170" s="501"/>
      <c r="L170" s="501"/>
      <c r="M170" s="502"/>
      <c r="N170" s="499" t="s">
        <v>241</v>
      </c>
      <c r="O170" s="497"/>
      <c r="P170" s="493" t="s">
        <v>242</v>
      </c>
    </row>
    <row r="171" spans="1:16" ht="18.75" customHeight="1">
      <c r="A171" s="493"/>
      <c r="B171" s="493"/>
      <c r="C171" s="494"/>
      <c r="D171" s="495"/>
      <c r="E171" s="496"/>
      <c r="F171" s="495"/>
      <c r="G171" s="96" t="s">
        <v>243</v>
      </c>
      <c r="H171" s="350" t="s">
        <v>634</v>
      </c>
      <c r="I171" s="359" t="s">
        <v>245</v>
      </c>
      <c r="J171" s="96" t="s">
        <v>246</v>
      </c>
      <c r="K171" s="96" t="s">
        <v>247</v>
      </c>
      <c r="L171" s="96" t="s">
        <v>243</v>
      </c>
      <c r="M171" s="360" t="s">
        <v>244</v>
      </c>
      <c r="N171" s="354" t="s">
        <v>245</v>
      </c>
      <c r="O171" s="96" t="s">
        <v>246</v>
      </c>
      <c r="P171" s="493"/>
    </row>
    <row r="172" spans="1:16" ht="17.25" customHeight="1">
      <c r="A172" s="72" t="s">
        <v>429</v>
      </c>
      <c r="B172" s="73" t="s">
        <v>273</v>
      </c>
      <c r="C172" s="74" t="str">
        <f>'[7]2 crit.10m'!$K$4</f>
        <v>275</v>
      </c>
      <c r="D172" s="75" t="s">
        <v>529</v>
      </c>
      <c r="E172" s="73" t="s">
        <v>293</v>
      </c>
      <c r="F172" s="73">
        <v>3481982</v>
      </c>
      <c r="G172" s="331"/>
      <c r="H172" s="369"/>
      <c r="I172" s="416"/>
      <c r="J172" s="76"/>
      <c r="K172" s="76"/>
      <c r="L172" s="76"/>
      <c r="M172" s="417"/>
      <c r="N172" s="400"/>
      <c r="O172" s="77"/>
      <c r="P172" s="121"/>
    </row>
    <row r="173" spans="1:16" ht="17.25" customHeight="1">
      <c r="A173" s="72" t="s">
        <v>432</v>
      </c>
      <c r="B173" s="73" t="s">
        <v>406</v>
      </c>
      <c r="C173" s="74" t="str">
        <f>'[7]2 crit.10m'!$K$4</f>
        <v>275</v>
      </c>
      <c r="D173" s="75" t="s">
        <v>253</v>
      </c>
      <c r="E173" s="73" t="s">
        <v>293</v>
      </c>
      <c r="F173" s="73">
        <v>3252999</v>
      </c>
      <c r="G173" s="203"/>
      <c r="H173" s="369"/>
      <c r="I173" s="416"/>
      <c r="J173" s="76"/>
      <c r="K173" s="76" t="s">
        <v>456</v>
      </c>
      <c r="L173" s="76">
        <v>1</v>
      </c>
      <c r="M173" s="417"/>
      <c r="N173" s="400"/>
      <c r="O173" s="77"/>
      <c r="P173" s="121"/>
    </row>
    <row r="174" spans="1:16" ht="17.25" customHeight="1">
      <c r="A174" s="72" t="s">
        <v>138</v>
      </c>
      <c r="B174" s="73" t="s">
        <v>519</v>
      </c>
      <c r="C174" s="74" t="s">
        <v>317</v>
      </c>
      <c r="D174" s="75" t="s">
        <v>258</v>
      </c>
      <c r="E174" s="73" t="s">
        <v>293</v>
      </c>
      <c r="F174" s="73">
        <v>82519469</v>
      </c>
      <c r="G174" s="203">
        <v>1</v>
      </c>
      <c r="H174" s="369"/>
      <c r="I174" s="416"/>
      <c r="J174" s="76"/>
      <c r="K174" s="76"/>
      <c r="L174" s="76"/>
      <c r="M174" s="417"/>
      <c r="N174" s="400"/>
      <c r="O174" s="77"/>
      <c r="P174" s="121"/>
    </row>
    <row r="175" spans="1:16" ht="17.25" customHeight="1">
      <c r="A175" s="72" t="s">
        <v>470</v>
      </c>
      <c r="B175" s="73" t="s">
        <v>278</v>
      </c>
      <c r="C175" s="74" t="s">
        <v>317</v>
      </c>
      <c r="D175" s="75" t="s">
        <v>258</v>
      </c>
      <c r="E175" s="185" t="s">
        <v>256</v>
      </c>
      <c r="F175" s="73">
        <v>2977675</v>
      </c>
      <c r="G175" s="203"/>
      <c r="H175" s="369"/>
      <c r="I175" s="416"/>
      <c r="J175" s="76"/>
      <c r="K175" s="76">
        <v>1</v>
      </c>
      <c r="L175" s="76" t="s">
        <v>456</v>
      </c>
      <c r="M175" s="417"/>
      <c r="N175" s="400"/>
      <c r="O175" s="77"/>
      <c r="P175" s="121"/>
    </row>
    <row r="176" spans="1:16" ht="17.25" customHeight="1">
      <c r="A176" s="72" t="s">
        <v>516</v>
      </c>
      <c r="B176" s="73" t="s">
        <v>517</v>
      </c>
      <c r="C176" s="74" t="s">
        <v>317</v>
      </c>
      <c r="D176" s="75" t="s">
        <v>258</v>
      </c>
      <c r="E176" s="185" t="s">
        <v>256</v>
      </c>
      <c r="F176" s="73"/>
      <c r="G176" s="203"/>
      <c r="H176" s="369"/>
      <c r="I176" s="416"/>
      <c r="J176" s="76"/>
      <c r="K176" s="76"/>
      <c r="L176" s="76"/>
      <c r="M176" s="417"/>
      <c r="N176" s="400"/>
      <c r="O176" s="77"/>
      <c r="P176" s="121"/>
    </row>
    <row r="177" spans="1:16" ht="17.25" customHeight="1">
      <c r="A177" s="73" t="s">
        <v>318</v>
      </c>
      <c r="B177" s="73" t="s">
        <v>433</v>
      </c>
      <c r="C177" s="74" t="str">
        <f>'[7]2 crit.10m'!$K$4</f>
        <v>275</v>
      </c>
      <c r="D177" s="75" t="s">
        <v>263</v>
      </c>
      <c r="E177" s="185" t="s">
        <v>295</v>
      </c>
      <c r="F177" s="73">
        <v>2658099</v>
      </c>
      <c r="G177" s="203"/>
      <c r="H177" s="369"/>
      <c r="I177" s="416"/>
      <c r="J177" s="76"/>
      <c r="K177" s="76" t="s">
        <v>456</v>
      </c>
      <c r="L177" s="76">
        <v>1</v>
      </c>
      <c r="M177" s="417"/>
      <c r="N177" s="400"/>
      <c r="O177" s="77"/>
      <c r="P177" s="121"/>
    </row>
    <row r="178" spans="1:16" ht="17.25" customHeight="1">
      <c r="A178" s="72" t="s">
        <v>430</v>
      </c>
      <c r="B178" s="73" t="s">
        <v>431</v>
      </c>
      <c r="C178" s="74" t="str">
        <f>'[7]2 crit.10m'!$K$4</f>
        <v>275</v>
      </c>
      <c r="D178" s="75" t="s">
        <v>258</v>
      </c>
      <c r="E178" s="185" t="s">
        <v>295</v>
      </c>
      <c r="F178" s="73">
        <v>82635292</v>
      </c>
      <c r="G178" s="203"/>
      <c r="H178" s="369"/>
      <c r="I178" s="416"/>
      <c r="J178" s="76"/>
      <c r="K178" s="76"/>
      <c r="L178" s="76"/>
      <c r="M178" s="417"/>
      <c r="N178" s="400"/>
      <c r="O178" s="76">
        <v>1</v>
      </c>
      <c r="P178" s="121"/>
    </row>
    <row r="179" spans="1:16" ht="17.25" customHeight="1">
      <c r="A179" s="72" t="s">
        <v>518</v>
      </c>
      <c r="B179" s="74" t="s">
        <v>275</v>
      </c>
      <c r="C179" s="74" t="s">
        <v>317</v>
      </c>
      <c r="D179" s="75" t="s">
        <v>263</v>
      </c>
      <c r="E179" s="185" t="s">
        <v>256</v>
      </c>
      <c r="F179" s="73">
        <v>2749381</v>
      </c>
      <c r="G179" s="203">
        <v>1</v>
      </c>
      <c r="H179" s="369"/>
      <c r="I179" s="416"/>
      <c r="J179" s="76"/>
      <c r="K179" s="76"/>
      <c r="L179" s="76"/>
      <c r="M179" s="417"/>
      <c r="N179" s="400"/>
      <c r="O179" s="77"/>
      <c r="P179" s="121"/>
    </row>
    <row r="180" spans="1:16" ht="17.25" customHeight="1">
      <c r="A180" s="72" t="s">
        <v>472</v>
      </c>
      <c r="B180" s="73" t="s">
        <v>365</v>
      </c>
      <c r="C180" s="74" t="s">
        <v>317</v>
      </c>
      <c r="D180" s="75" t="s">
        <v>258</v>
      </c>
      <c r="E180" s="185" t="s">
        <v>256</v>
      </c>
      <c r="F180" s="73"/>
      <c r="G180" s="203"/>
      <c r="H180" s="369"/>
      <c r="I180" s="416"/>
      <c r="J180" s="76"/>
      <c r="K180" s="76"/>
      <c r="L180" s="76"/>
      <c r="M180" s="417"/>
      <c r="N180" s="400"/>
      <c r="O180" s="77"/>
      <c r="P180" s="121"/>
    </row>
    <row r="181" spans="1:16" s="10" customFormat="1" ht="18.75" customHeight="1">
      <c r="A181" s="503" t="s">
        <v>310</v>
      </c>
      <c r="B181" s="503"/>
      <c r="C181" s="503"/>
      <c r="D181" s="503"/>
      <c r="E181" s="209">
        <v>276</v>
      </c>
      <c r="F181" s="126">
        <f>SUM(G181:O181)</f>
        <v>10</v>
      </c>
      <c r="G181" s="133">
        <f aca="true" t="shared" si="12" ref="G181:O181">SUM(G184:G196)</f>
        <v>1</v>
      </c>
      <c r="H181" s="353">
        <f t="shared" si="12"/>
        <v>0</v>
      </c>
      <c r="I181" s="367">
        <f t="shared" si="12"/>
        <v>1</v>
      </c>
      <c r="J181" s="133">
        <f t="shared" si="12"/>
        <v>4</v>
      </c>
      <c r="K181" s="133">
        <f t="shared" si="12"/>
        <v>0</v>
      </c>
      <c r="L181" s="133">
        <f t="shared" si="12"/>
        <v>2</v>
      </c>
      <c r="M181" s="368">
        <f t="shared" si="12"/>
        <v>0</v>
      </c>
      <c r="N181" s="358">
        <f t="shared" si="12"/>
        <v>2</v>
      </c>
      <c r="O181" s="133">
        <f t="shared" si="12"/>
        <v>0</v>
      </c>
      <c r="P181" s="170">
        <v>44492</v>
      </c>
    </row>
    <row r="182" spans="1:16" ht="18.75" customHeight="1">
      <c r="A182" s="493" t="s">
        <v>0</v>
      </c>
      <c r="B182" s="493" t="s">
        <v>1</v>
      </c>
      <c r="C182" s="494" t="s">
        <v>227</v>
      </c>
      <c r="D182" s="495" t="s">
        <v>236</v>
      </c>
      <c r="E182" s="496" t="s">
        <v>237</v>
      </c>
      <c r="F182" s="495" t="s">
        <v>238</v>
      </c>
      <c r="G182" s="497" t="s">
        <v>239</v>
      </c>
      <c r="H182" s="498"/>
      <c r="I182" s="500" t="s">
        <v>240</v>
      </c>
      <c r="J182" s="501"/>
      <c r="K182" s="501"/>
      <c r="L182" s="501"/>
      <c r="M182" s="502"/>
      <c r="N182" s="499" t="s">
        <v>241</v>
      </c>
      <c r="O182" s="497"/>
      <c r="P182" s="493" t="s">
        <v>242</v>
      </c>
    </row>
    <row r="183" spans="1:16" ht="18.75" customHeight="1">
      <c r="A183" s="493"/>
      <c r="B183" s="493"/>
      <c r="C183" s="494"/>
      <c r="D183" s="495"/>
      <c r="E183" s="496"/>
      <c r="F183" s="495"/>
      <c r="G183" s="96" t="s">
        <v>243</v>
      </c>
      <c r="H183" s="350" t="s">
        <v>634</v>
      </c>
      <c r="I183" s="359" t="s">
        <v>245</v>
      </c>
      <c r="J183" s="96" t="s">
        <v>246</v>
      </c>
      <c r="K183" s="96" t="s">
        <v>247</v>
      </c>
      <c r="L183" s="96" t="s">
        <v>243</v>
      </c>
      <c r="M183" s="360" t="s">
        <v>244</v>
      </c>
      <c r="N183" s="354" t="s">
        <v>245</v>
      </c>
      <c r="O183" s="96" t="s">
        <v>493</v>
      </c>
      <c r="P183" s="493"/>
    </row>
    <row r="184" spans="1:16" ht="18.75" customHeight="1">
      <c r="A184" s="72" t="s">
        <v>259</v>
      </c>
      <c r="B184" s="73" t="s">
        <v>260</v>
      </c>
      <c r="C184" s="74" t="str">
        <f>'[8]1er crit.10m'!$K$4</f>
        <v>276</v>
      </c>
      <c r="D184" s="75" t="s">
        <v>530</v>
      </c>
      <c r="E184" s="146" t="s">
        <v>254</v>
      </c>
      <c r="F184" s="75">
        <v>2362600</v>
      </c>
      <c r="G184" s="203"/>
      <c r="H184" s="369"/>
      <c r="I184" s="416">
        <v>1</v>
      </c>
      <c r="J184" s="76" t="s">
        <v>456</v>
      </c>
      <c r="K184" s="76"/>
      <c r="L184" s="76"/>
      <c r="M184" s="417"/>
      <c r="N184" s="376"/>
      <c r="O184" s="76"/>
      <c r="P184" s="114"/>
    </row>
    <row r="185" spans="1:16" ht="18.75" customHeight="1">
      <c r="A185" s="72" t="s">
        <v>268</v>
      </c>
      <c r="B185" s="73" t="s">
        <v>269</v>
      </c>
      <c r="C185" s="74" t="str">
        <f>'[8]1er crit.10m'!$K$4</f>
        <v>276</v>
      </c>
      <c r="D185" s="75" t="s">
        <v>529</v>
      </c>
      <c r="E185" s="146" t="s">
        <v>254</v>
      </c>
      <c r="F185" s="75">
        <v>82480900</v>
      </c>
      <c r="G185" s="203"/>
      <c r="H185" s="369"/>
      <c r="I185" s="416"/>
      <c r="J185" s="76"/>
      <c r="K185" s="76"/>
      <c r="L185" s="76"/>
      <c r="M185" s="417"/>
      <c r="N185" s="376">
        <v>1</v>
      </c>
      <c r="O185" s="76" t="s">
        <v>456</v>
      </c>
      <c r="P185" s="114"/>
    </row>
    <row r="186" spans="1:16" ht="18.75" customHeight="1">
      <c r="A186" s="72" t="s">
        <v>271</v>
      </c>
      <c r="B186" s="73" t="s">
        <v>272</v>
      </c>
      <c r="C186" s="74" t="str">
        <f>'[8]1er crit.10m'!$K$4</f>
        <v>276</v>
      </c>
      <c r="D186" s="75" t="s">
        <v>527</v>
      </c>
      <c r="E186" s="146" t="s">
        <v>254</v>
      </c>
      <c r="F186" s="75">
        <v>82584976</v>
      </c>
      <c r="G186" s="203"/>
      <c r="H186" s="369"/>
      <c r="I186" s="416"/>
      <c r="J186" s="76">
        <v>1</v>
      </c>
      <c r="K186" s="76" t="s">
        <v>456</v>
      </c>
      <c r="L186" s="76"/>
      <c r="M186" s="417"/>
      <c r="N186" s="376"/>
      <c r="O186" s="76"/>
      <c r="P186" s="114"/>
    </row>
    <row r="187" spans="1:16" ht="18.75" customHeight="1">
      <c r="A187" s="72" t="s">
        <v>320</v>
      </c>
      <c r="B187" s="73" t="s">
        <v>321</v>
      </c>
      <c r="C187" s="74" t="str">
        <f>'[8]1er crit.10m'!$K$4</f>
        <v>276</v>
      </c>
      <c r="D187" s="75" t="s">
        <v>263</v>
      </c>
      <c r="E187" s="146" t="s">
        <v>254</v>
      </c>
      <c r="F187" s="73">
        <v>82629982</v>
      </c>
      <c r="G187" s="203"/>
      <c r="H187" s="369"/>
      <c r="I187" s="416"/>
      <c r="J187" s="76">
        <v>1</v>
      </c>
      <c r="K187" s="76" t="s">
        <v>456</v>
      </c>
      <c r="L187" s="76"/>
      <c r="M187" s="417"/>
      <c r="N187" s="376"/>
      <c r="O187" s="76"/>
      <c r="P187" s="114"/>
    </row>
    <row r="188" spans="1:16" ht="18.75" customHeight="1">
      <c r="A188" s="72" t="s">
        <v>320</v>
      </c>
      <c r="B188" s="73" t="s">
        <v>596</v>
      </c>
      <c r="C188" s="74" t="s">
        <v>319</v>
      </c>
      <c r="D188" s="75" t="s">
        <v>529</v>
      </c>
      <c r="E188" s="146" t="s">
        <v>293</v>
      </c>
      <c r="F188" s="73"/>
      <c r="G188" s="203"/>
      <c r="H188" s="369"/>
      <c r="I188" s="416"/>
      <c r="J188" s="76">
        <v>1</v>
      </c>
      <c r="K188" s="76" t="s">
        <v>456</v>
      </c>
      <c r="L188" s="76"/>
      <c r="M188" s="417"/>
      <c r="N188" s="376"/>
      <c r="O188" s="76"/>
      <c r="P188" s="114"/>
    </row>
    <row r="189" spans="1:16" ht="18.75" customHeight="1">
      <c r="A189" s="72" t="s">
        <v>597</v>
      </c>
      <c r="B189" s="73" t="s">
        <v>598</v>
      </c>
      <c r="C189" s="74" t="s">
        <v>319</v>
      </c>
      <c r="D189" s="75" t="s">
        <v>263</v>
      </c>
      <c r="E189" s="146" t="s">
        <v>293</v>
      </c>
      <c r="F189" s="73"/>
      <c r="G189" s="203"/>
      <c r="H189" s="369"/>
      <c r="I189" s="416"/>
      <c r="J189" s="76">
        <v>1</v>
      </c>
      <c r="K189" s="76" t="s">
        <v>456</v>
      </c>
      <c r="L189" s="76"/>
      <c r="M189" s="417"/>
      <c r="N189" s="376"/>
      <c r="O189" s="76"/>
      <c r="P189" s="114"/>
    </row>
    <row r="190" spans="1:16" ht="18.75" customHeight="1">
      <c r="A190" s="147" t="s">
        <v>261</v>
      </c>
      <c r="B190" s="148" t="s">
        <v>262</v>
      </c>
      <c r="C190" s="149" t="str">
        <f>'[8]1er crit.10m'!$K$4</f>
        <v>276</v>
      </c>
      <c r="D190" s="150" t="s">
        <v>253</v>
      </c>
      <c r="E190" s="151" t="s">
        <v>254</v>
      </c>
      <c r="F190" s="150">
        <v>82514607</v>
      </c>
      <c r="G190" s="203"/>
      <c r="H190" s="369"/>
      <c r="I190" s="416"/>
      <c r="J190" s="76"/>
      <c r="K190" s="76" t="s">
        <v>456</v>
      </c>
      <c r="L190" s="76">
        <v>1</v>
      </c>
      <c r="M190" s="417"/>
      <c r="N190" s="376"/>
      <c r="O190" s="76"/>
      <c r="P190" s="114"/>
    </row>
    <row r="191" spans="1:16" ht="18.75" customHeight="1">
      <c r="A191" s="72" t="s">
        <v>426</v>
      </c>
      <c r="B191" s="73" t="s">
        <v>427</v>
      </c>
      <c r="C191" s="74" t="str">
        <f>'[9]2 crit.10m'!$K$4</f>
        <v>276</v>
      </c>
      <c r="D191" s="75" t="s">
        <v>471</v>
      </c>
      <c r="E191" s="146" t="s">
        <v>254</v>
      </c>
      <c r="F191" s="73">
        <v>82676104</v>
      </c>
      <c r="G191" s="203"/>
      <c r="H191" s="369"/>
      <c r="I191" s="416"/>
      <c r="J191" s="76"/>
      <c r="K191" s="76"/>
      <c r="L191" s="76"/>
      <c r="M191" s="417"/>
      <c r="N191" s="376"/>
      <c r="O191" s="76"/>
      <c r="P191" s="114"/>
    </row>
    <row r="192" spans="1:16" ht="18.75" customHeight="1">
      <c r="A192" s="72" t="s">
        <v>259</v>
      </c>
      <c r="B192" s="73" t="s">
        <v>260</v>
      </c>
      <c r="C192" s="74" t="str">
        <f>'[8]1er crit.10m'!$K$4</f>
        <v>276</v>
      </c>
      <c r="D192" s="144" t="s">
        <v>528</v>
      </c>
      <c r="E192" s="196" t="s">
        <v>256</v>
      </c>
      <c r="F192" s="145">
        <v>2362600</v>
      </c>
      <c r="G192" s="331"/>
      <c r="H192" s="369"/>
      <c r="I192" s="416"/>
      <c r="J192" s="76"/>
      <c r="K192" s="76"/>
      <c r="L192" s="76"/>
      <c r="M192" s="417"/>
      <c r="N192" s="376">
        <v>1</v>
      </c>
      <c r="O192" s="76" t="s">
        <v>456</v>
      </c>
      <c r="P192" s="114"/>
    </row>
    <row r="193" spans="1:16" ht="18.75" customHeight="1">
      <c r="A193" s="73" t="s">
        <v>264</v>
      </c>
      <c r="B193" s="73" t="s">
        <v>265</v>
      </c>
      <c r="C193" s="74" t="s">
        <v>319</v>
      </c>
      <c r="D193" s="75" t="s">
        <v>253</v>
      </c>
      <c r="E193" s="197" t="s">
        <v>256</v>
      </c>
      <c r="F193" s="75">
        <v>513408</v>
      </c>
      <c r="G193" s="203">
        <v>1</v>
      </c>
      <c r="H193" s="369"/>
      <c r="I193" s="416"/>
      <c r="J193" s="76" t="s">
        <v>456</v>
      </c>
      <c r="K193" s="76"/>
      <c r="L193" s="76"/>
      <c r="M193" s="417"/>
      <c r="N193" s="376"/>
      <c r="O193" s="76"/>
      <c r="P193" s="114"/>
    </row>
    <row r="194" spans="1:16" ht="18.75" customHeight="1">
      <c r="A194" s="72" t="s">
        <v>266</v>
      </c>
      <c r="B194" s="73" t="s">
        <v>267</v>
      </c>
      <c r="C194" s="74" t="str">
        <f>'[8]1er crit.10m'!$K$4</f>
        <v>276</v>
      </c>
      <c r="D194" s="75" t="s">
        <v>529</v>
      </c>
      <c r="E194" s="197" t="s">
        <v>256</v>
      </c>
      <c r="F194" s="75">
        <v>82546802</v>
      </c>
      <c r="G194" s="203"/>
      <c r="H194" s="369"/>
      <c r="I194" s="416"/>
      <c r="J194" s="76"/>
      <c r="K194" s="76"/>
      <c r="L194" s="76">
        <v>1</v>
      </c>
      <c r="M194" s="417" t="s">
        <v>456</v>
      </c>
      <c r="N194" s="376"/>
      <c r="O194" s="76"/>
      <c r="P194" s="114"/>
    </row>
    <row r="195" spans="1:16" ht="18.75" customHeight="1">
      <c r="A195" s="147" t="s">
        <v>261</v>
      </c>
      <c r="B195" s="148" t="s">
        <v>262</v>
      </c>
      <c r="C195" s="149" t="str">
        <f>'[8]1er crit.10m'!$K$4</f>
        <v>276</v>
      </c>
      <c r="D195" s="150" t="s">
        <v>263</v>
      </c>
      <c r="E195" s="198" t="s">
        <v>256</v>
      </c>
      <c r="F195" s="150">
        <v>82514607</v>
      </c>
      <c r="G195" s="203"/>
      <c r="H195" s="369"/>
      <c r="I195" s="416"/>
      <c r="J195" s="76"/>
      <c r="K195" s="76"/>
      <c r="L195" s="76"/>
      <c r="M195" s="417"/>
      <c r="N195" s="376"/>
      <c r="O195" s="76"/>
      <c r="P195" s="114"/>
    </row>
    <row r="196" spans="1:16" ht="18.75" customHeight="1">
      <c r="A196" s="72"/>
      <c r="B196" s="73"/>
      <c r="C196" s="74"/>
      <c r="D196" s="75"/>
      <c r="E196" s="146"/>
      <c r="F196" s="73"/>
      <c r="G196" s="203"/>
      <c r="H196" s="369"/>
      <c r="I196" s="416"/>
      <c r="J196" s="76"/>
      <c r="K196" s="76"/>
      <c r="L196" s="76"/>
      <c r="M196" s="417"/>
      <c r="N196" s="376"/>
      <c r="O196" s="76"/>
      <c r="P196" s="114"/>
    </row>
    <row r="197" spans="1:16" s="10" customFormat="1" ht="18.75" customHeight="1">
      <c r="A197" s="503" t="s">
        <v>153</v>
      </c>
      <c r="B197" s="503"/>
      <c r="C197" s="503"/>
      <c r="D197" s="503"/>
      <c r="E197" s="209">
        <v>277</v>
      </c>
      <c r="F197" s="209">
        <f>SUM(G197:O197)</f>
        <v>2</v>
      </c>
      <c r="G197" s="125">
        <f aca="true" t="shared" si="13" ref="G197:M197">SUM(G200:G206)</f>
        <v>0</v>
      </c>
      <c r="H197" s="399">
        <f t="shared" si="13"/>
        <v>0</v>
      </c>
      <c r="I197" s="424">
        <f t="shared" si="13"/>
        <v>0</v>
      </c>
      <c r="J197" s="125">
        <f t="shared" si="13"/>
        <v>0</v>
      </c>
      <c r="K197" s="125">
        <f t="shared" si="13"/>
        <v>2</v>
      </c>
      <c r="L197" s="125">
        <f t="shared" si="13"/>
        <v>0</v>
      </c>
      <c r="M197" s="425">
        <f t="shared" si="13"/>
        <v>0</v>
      </c>
      <c r="N197" s="401">
        <f>SUM(N200:N206)</f>
        <v>0</v>
      </c>
      <c r="O197" s="125">
        <f>SUM(O200:O206)</f>
        <v>0</v>
      </c>
      <c r="P197" s="170">
        <v>44486</v>
      </c>
    </row>
    <row r="198" spans="1:16" ht="18.75" customHeight="1">
      <c r="A198" s="493" t="s">
        <v>0</v>
      </c>
      <c r="B198" s="493" t="s">
        <v>1</v>
      </c>
      <c r="C198" s="494" t="s">
        <v>227</v>
      </c>
      <c r="D198" s="495" t="s">
        <v>236</v>
      </c>
      <c r="E198" s="496" t="s">
        <v>237</v>
      </c>
      <c r="F198" s="495" t="s">
        <v>238</v>
      </c>
      <c r="G198" s="497" t="s">
        <v>239</v>
      </c>
      <c r="H198" s="498"/>
      <c r="I198" s="500" t="s">
        <v>240</v>
      </c>
      <c r="J198" s="501"/>
      <c r="K198" s="501"/>
      <c r="L198" s="501"/>
      <c r="M198" s="502"/>
      <c r="N198" s="499" t="s">
        <v>241</v>
      </c>
      <c r="O198" s="497"/>
      <c r="P198" s="493" t="s">
        <v>242</v>
      </c>
    </row>
    <row r="199" spans="1:16" ht="18.75" customHeight="1">
      <c r="A199" s="493"/>
      <c r="B199" s="493"/>
      <c r="C199" s="494"/>
      <c r="D199" s="495"/>
      <c r="E199" s="496"/>
      <c r="F199" s="495"/>
      <c r="G199" s="96" t="s">
        <v>243</v>
      </c>
      <c r="H199" s="350" t="s">
        <v>634</v>
      </c>
      <c r="I199" s="359" t="s">
        <v>245</v>
      </c>
      <c r="J199" s="96" t="s">
        <v>246</v>
      </c>
      <c r="K199" s="96" t="s">
        <v>247</v>
      </c>
      <c r="L199" s="96" t="s">
        <v>243</v>
      </c>
      <c r="M199" s="360" t="s">
        <v>244</v>
      </c>
      <c r="N199" s="354" t="s">
        <v>245</v>
      </c>
      <c r="O199" s="96" t="s">
        <v>493</v>
      </c>
      <c r="P199" s="493"/>
    </row>
    <row r="200" spans="1:16" ht="18.75" customHeight="1">
      <c r="A200" s="110" t="s">
        <v>383</v>
      </c>
      <c r="B200" s="111" t="s">
        <v>482</v>
      </c>
      <c r="C200" s="112" t="s">
        <v>347</v>
      </c>
      <c r="D200" s="111" t="s">
        <v>258</v>
      </c>
      <c r="E200" s="193" t="s">
        <v>256</v>
      </c>
      <c r="F200" s="111"/>
      <c r="G200" s="117"/>
      <c r="H200" s="351"/>
      <c r="I200" s="361"/>
      <c r="J200" s="117"/>
      <c r="K200" s="118"/>
      <c r="L200" s="117"/>
      <c r="M200" s="362"/>
      <c r="N200" s="432"/>
      <c r="O200" s="119"/>
      <c r="P200" s="114"/>
    </row>
    <row r="201" spans="1:16" ht="18.75" customHeight="1">
      <c r="A201" s="110" t="s">
        <v>384</v>
      </c>
      <c r="B201" s="111" t="s">
        <v>483</v>
      </c>
      <c r="C201" s="112" t="s">
        <v>347</v>
      </c>
      <c r="D201" s="111" t="s">
        <v>385</v>
      </c>
      <c r="E201" s="193" t="s">
        <v>256</v>
      </c>
      <c r="F201" s="111"/>
      <c r="G201" s="117"/>
      <c r="H201" s="351"/>
      <c r="I201" s="361"/>
      <c r="J201" s="117"/>
      <c r="K201" s="117">
        <v>1</v>
      </c>
      <c r="L201" s="117" t="s">
        <v>636</v>
      </c>
      <c r="M201" s="362"/>
      <c r="N201" s="432"/>
      <c r="O201" s="119"/>
      <c r="P201" s="114"/>
    </row>
    <row r="202" spans="1:16" ht="18.75" customHeight="1">
      <c r="A202" s="110" t="s">
        <v>386</v>
      </c>
      <c r="B202" s="111" t="s">
        <v>485</v>
      </c>
      <c r="C202" s="112" t="s">
        <v>347</v>
      </c>
      <c r="D202" s="111" t="s">
        <v>527</v>
      </c>
      <c r="E202" s="193" t="s">
        <v>256</v>
      </c>
      <c r="F202" s="111"/>
      <c r="G202" s="117"/>
      <c r="H202" s="351"/>
      <c r="I202" s="361"/>
      <c r="J202" s="117"/>
      <c r="K202" s="117">
        <v>1</v>
      </c>
      <c r="L202" s="117" t="s">
        <v>636</v>
      </c>
      <c r="M202" s="362"/>
      <c r="N202" s="432"/>
      <c r="O202" s="119"/>
      <c r="P202" s="114"/>
    </row>
    <row r="203" spans="1:16" ht="18.75" customHeight="1">
      <c r="A203" s="110" t="s">
        <v>397</v>
      </c>
      <c r="B203" s="111" t="s">
        <v>484</v>
      </c>
      <c r="C203" s="112" t="s">
        <v>347</v>
      </c>
      <c r="D203" s="111" t="s">
        <v>263</v>
      </c>
      <c r="E203" s="193" t="s">
        <v>256</v>
      </c>
      <c r="F203" s="111"/>
      <c r="G203" s="117"/>
      <c r="H203" s="351"/>
      <c r="I203" s="361"/>
      <c r="J203" s="117"/>
      <c r="K203" s="117"/>
      <c r="L203" s="117"/>
      <c r="M203" s="362"/>
      <c r="N203" s="432"/>
      <c r="O203" s="119"/>
      <c r="P203" s="114"/>
    </row>
    <row r="204" spans="1:16" ht="18.75" customHeight="1">
      <c r="A204" s="249" t="s">
        <v>448</v>
      </c>
      <c r="B204" s="145" t="s">
        <v>449</v>
      </c>
      <c r="C204" s="164" t="str">
        <f>'[10]2 crit.10m'!$K$4</f>
        <v>277</v>
      </c>
      <c r="D204" s="144" t="s">
        <v>526</v>
      </c>
      <c r="E204" s="145" t="s">
        <v>293</v>
      </c>
      <c r="F204" s="111"/>
      <c r="G204" s="117"/>
      <c r="H204" s="351"/>
      <c r="I204" s="361"/>
      <c r="J204" s="117"/>
      <c r="K204" s="118"/>
      <c r="L204" s="117"/>
      <c r="M204" s="362"/>
      <c r="N204" s="432"/>
      <c r="O204" s="119"/>
      <c r="P204" s="114"/>
    </row>
    <row r="205" spans="1:16" ht="18.75" customHeight="1">
      <c r="A205" s="98" t="s">
        <v>586</v>
      </c>
      <c r="B205" s="79" t="s">
        <v>587</v>
      </c>
      <c r="C205" s="88" t="s">
        <v>347</v>
      </c>
      <c r="D205" s="79" t="s">
        <v>258</v>
      </c>
      <c r="E205" s="79" t="s">
        <v>293</v>
      </c>
      <c r="F205" s="111"/>
      <c r="G205" s="117"/>
      <c r="H205" s="351"/>
      <c r="I205" s="361"/>
      <c r="J205" s="117"/>
      <c r="K205" s="117"/>
      <c r="L205" s="117"/>
      <c r="M205" s="362"/>
      <c r="N205" s="432"/>
      <c r="O205" s="119"/>
      <c r="P205" s="114"/>
    </row>
    <row r="206" spans="1:16" ht="18.75" customHeight="1">
      <c r="A206" s="110" t="s">
        <v>387</v>
      </c>
      <c r="B206" s="111" t="s">
        <v>486</v>
      </c>
      <c r="C206" s="112" t="s">
        <v>347</v>
      </c>
      <c r="D206" s="111" t="s">
        <v>530</v>
      </c>
      <c r="E206" s="111" t="s">
        <v>254</v>
      </c>
      <c r="F206" s="111"/>
      <c r="G206" s="117"/>
      <c r="H206" s="351"/>
      <c r="I206" s="361"/>
      <c r="J206" s="117"/>
      <c r="K206" s="118"/>
      <c r="L206" s="117"/>
      <c r="M206" s="362"/>
      <c r="N206" s="432"/>
      <c r="O206" s="119"/>
      <c r="P206" s="296"/>
    </row>
    <row r="207" spans="1:16" s="10" customFormat="1" ht="18.75" customHeight="1">
      <c r="A207" s="503" t="s">
        <v>354</v>
      </c>
      <c r="B207" s="503"/>
      <c r="C207" s="503"/>
      <c r="D207" s="503"/>
      <c r="E207" s="209">
        <v>287</v>
      </c>
      <c r="F207" s="209">
        <f>SUM(G207:O207)</f>
        <v>5</v>
      </c>
      <c r="G207" s="125">
        <f aca="true" t="shared" si="14" ref="G207:M207">SUM(G210:G218)</f>
        <v>0</v>
      </c>
      <c r="H207" s="399">
        <f t="shared" si="14"/>
        <v>0</v>
      </c>
      <c r="I207" s="424">
        <f t="shared" si="14"/>
        <v>0</v>
      </c>
      <c r="J207" s="125">
        <f t="shared" si="14"/>
        <v>0</v>
      </c>
      <c r="K207" s="125">
        <f t="shared" si="14"/>
        <v>2</v>
      </c>
      <c r="L207" s="125">
        <f t="shared" si="14"/>
        <v>0</v>
      </c>
      <c r="M207" s="425">
        <f t="shared" si="14"/>
        <v>0</v>
      </c>
      <c r="N207" s="401">
        <f>SUM(N210:N218)</f>
        <v>0</v>
      </c>
      <c r="O207" s="125">
        <f>SUM(O210:O218)</f>
        <v>3</v>
      </c>
      <c r="P207" s="170">
        <v>44483</v>
      </c>
    </row>
    <row r="208" spans="1:16" ht="18.75" customHeight="1">
      <c r="A208" s="493" t="s">
        <v>0</v>
      </c>
      <c r="B208" s="493" t="s">
        <v>1</v>
      </c>
      <c r="C208" s="494" t="s">
        <v>227</v>
      </c>
      <c r="D208" s="495" t="s">
        <v>236</v>
      </c>
      <c r="E208" s="496" t="s">
        <v>237</v>
      </c>
      <c r="F208" s="495" t="s">
        <v>238</v>
      </c>
      <c r="G208" s="497" t="s">
        <v>239</v>
      </c>
      <c r="H208" s="498"/>
      <c r="I208" s="500" t="s">
        <v>240</v>
      </c>
      <c r="J208" s="501"/>
      <c r="K208" s="501"/>
      <c r="L208" s="501"/>
      <c r="M208" s="502"/>
      <c r="N208" s="499" t="s">
        <v>241</v>
      </c>
      <c r="O208" s="497"/>
      <c r="P208" s="493" t="s">
        <v>242</v>
      </c>
    </row>
    <row r="209" spans="1:16" ht="18.75" customHeight="1">
      <c r="A209" s="493"/>
      <c r="B209" s="493"/>
      <c r="C209" s="494"/>
      <c r="D209" s="495"/>
      <c r="E209" s="496"/>
      <c r="F209" s="495"/>
      <c r="G209" s="96" t="s">
        <v>243</v>
      </c>
      <c r="H209" s="350" t="s">
        <v>634</v>
      </c>
      <c r="I209" s="359" t="s">
        <v>245</v>
      </c>
      <c r="J209" s="96" t="s">
        <v>246</v>
      </c>
      <c r="K209" s="96" t="s">
        <v>247</v>
      </c>
      <c r="L209" s="96" t="s">
        <v>243</v>
      </c>
      <c r="M209" s="360" t="s">
        <v>244</v>
      </c>
      <c r="N209" s="354" t="s">
        <v>245</v>
      </c>
      <c r="O209" s="96" t="s">
        <v>493</v>
      </c>
      <c r="P209" s="493"/>
    </row>
    <row r="210" spans="1:16" ht="18.75" customHeight="1">
      <c r="A210" s="72" t="s">
        <v>503</v>
      </c>
      <c r="B210" s="73" t="s">
        <v>419</v>
      </c>
      <c r="C210" s="74" t="s">
        <v>348</v>
      </c>
      <c r="D210" s="75" t="s">
        <v>258</v>
      </c>
      <c r="E210" s="73" t="s">
        <v>254</v>
      </c>
      <c r="F210" s="73"/>
      <c r="G210" s="117"/>
      <c r="H210" s="351"/>
      <c r="I210" s="361"/>
      <c r="J210" s="117"/>
      <c r="K210" s="118"/>
      <c r="L210" s="117"/>
      <c r="M210" s="362"/>
      <c r="N210" s="432"/>
      <c r="O210" s="119"/>
      <c r="P210" s="114"/>
    </row>
    <row r="211" spans="1:16" ht="18.75" customHeight="1">
      <c r="A211" s="72" t="s">
        <v>501</v>
      </c>
      <c r="B211" s="73" t="s">
        <v>502</v>
      </c>
      <c r="C211" s="74" t="s">
        <v>348</v>
      </c>
      <c r="D211" s="75" t="s">
        <v>258</v>
      </c>
      <c r="E211" s="73" t="s">
        <v>254</v>
      </c>
      <c r="F211" s="73"/>
      <c r="G211" s="117"/>
      <c r="H211" s="351"/>
      <c r="I211" s="361"/>
      <c r="J211" s="117"/>
      <c r="K211" s="118"/>
      <c r="L211" s="117"/>
      <c r="M211" s="362"/>
      <c r="N211" s="432"/>
      <c r="O211" s="119"/>
      <c r="P211" s="114"/>
    </row>
    <row r="212" spans="1:16" ht="18.75" customHeight="1">
      <c r="A212" s="73" t="s">
        <v>420</v>
      </c>
      <c r="B212" s="73" t="s">
        <v>425</v>
      </c>
      <c r="C212" s="74" t="s">
        <v>348</v>
      </c>
      <c r="D212" s="75" t="s">
        <v>529</v>
      </c>
      <c r="E212" s="73" t="s">
        <v>293</v>
      </c>
      <c r="F212" s="73">
        <v>82645091</v>
      </c>
      <c r="G212" s="117"/>
      <c r="H212" s="351"/>
      <c r="I212" s="361"/>
      <c r="J212" s="117"/>
      <c r="K212" s="118"/>
      <c r="L212" s="117"/>
      <c r="M212" s="362"/>
      <c r="N212" s="432" t="s">
        <v>456</v>
      </c>
      <c r="O212" s="117">
        <v>1</v>
      </c>
      <c r="P212" s="114"/>
    </row>
    <row r="213" spans="1:16" ht="18.75" customHeight="1">
      <c r="A213" s="72" t="s">
        <v>420</v>
      </c>
      <c r="B213" s="73" t="s">
        <v>421</v>
      </c>
      <c r="C213" s="74" t="s">
        <v>348</v>
      </c>
      <c r="D213" s="75" t="s">
        <v>258</v>
      </c>
      <c r="E213" s="185" t="s">
        <v>295</v>
      </c>
      <c r="F213" s="73">
        <v>82645090</v>
      </c>
      <c r="G213" s="117"/>
      <c r="H213" s="351"/>
      <c r="I213" s="361"/>
      <c r="J213" s="117"/>
      <c r="K213" s="118"/>
      <c r="L213" s="117"/>
      <c r="M213" s="362"/>
      <c r="N213" s="432" t="s">
        <v>456</v>
      </c>
      <c r="O213" s="117">
        <v>1</v>
      </c>
      <c r="P213" s="114"/>
    </row>
    <row r="214" spans="1:16" ht="18.75" customHeight="1">
      <c r="A214" s="72" t="s">
        <v>494</v>
      </c>
      <c r="B214" s="73" t="s">
        <v>495</v>
      </c>
      <c r="C214" s="74" t="s">
        <v>348</v>
      </c>
      <c r="D214" s="75" t="s">
        <v>258</v>
      </c>
      <c r="E214" s="185" t="s">
        <v>295</v>
      </c>
      <c r="F214" s="73">
        <v>82708698</v>
      </c>
      <c r="G214" s="117"/>
      <c r="H214" s="351"/>
      <c r="I214" s="361"/>
      <c r="J214" s="117"/>
      <c r="K214" s="118"/>
      <c r="L214" s="117"/>
      <c r="M214" s="362"/>
      <c r="N214" s="432" t="s">
        <v>456</v>
      </c>
      <c r="O214" s="117">
        <v>1</v>
      </c>
      <c r="P214" s="114"/>
    </row>
    <row r="215" spans="1:16" ht="18.75" customHeight="1">
      <c r="A215" s="72" t="s">
        <v>499</v>
      </c>
      <c r="B215" s="73" t="s">
        <v>500</v>
      </c>
      <c r="C215" s="74" t="s">
        <v>348</v>
      </c>
      <c r="D215" s="75" t="s">
        <v>258</v>
      </c>
      <c r="E215" s="185" t="s">
        <v>295</v>
      </c>
      <c r="F215" s="73"/>
      <c r="G215" s="117"/>
      <c r="H215" s="351"/>
      <c r="I215" s="361"/>
      <c r="J215" s="117"/>
      <c r="K215" s="118"/>
      <c r="L215" s="117"/>
      <c r="M215" s="362"/>
      <c r="N215" s="432"/>
      <c r="O215" s="119"/>
      <c r="P215" s="114"/>
    </row>
    <row r="216" spans="1:16" ht="18.75" customHeight="1">
      <c r="A216" s="72" t="s">
        <v>422</v>
      </c>
      <c r="B216" s="73" t="s">
        <v>423</v>
      </c>
      <c r="C216" s="74" t="s">
        <v>348</v>
      </c>
      <c r="D216" s="75" t="s">
        <v>258</v>
      </c>
      <c r="E216" s="185" t="s">
        <v>295</v>
      </c>
      <c r="F216" s="73">
        <v>82593925</v>
      </c>
      <c r="G216" s="117"/>
      <c r="H216" s="351"/>
      <c r="I216" s="361"/>
      <c r="J216" s="117"/>
      <c r="K216" s="117">
        <v>1</v>
      </c>
      <c r="L216" s="117" t="s">
        <v>456</v>
      </c>
      <c r="M216" s="362"/>
      <c r="N216" s="432"/>
      <c r="O216" s="119"/>
      <c r="P216" s="114"/>
    </row>
    <row r="217" spans="1:16" ht="18.75" customHeight="1">
      <c r="A217" s="72" t="s">
        <v>424</v>
      </c>
      <c r="B217" s="73" t="s">
        <v>406</v>
      </c>
      <c r="C217" s="74" t="s">
        <v>348</v>
      </c>
      <c r="D217" s="75" t="s">
        <v>258</v>
      </c>
      <c r="E217" s="185" t="s">
        <v>295</v>
      </c>
      <c r="F217" s="73">
        <v>2803532</v>
      </c>
      <c r="G217" s="117"/>
      <c r="H217" s="351"/>
      <c r="I217" s="361"/>
      <c r="J217" s="117"/>
      <c r="K217" s="117">
        <v>1</v>
      </c>
      <c r="L217" s="117" t="s">
        <v>456</v>
      </c>
      <c r="M217" s="362"/>
      <c r="N217" s="432"/>
      <c r="O217" s="119"/>
      <c r="P217" s="114"/>
    </row>
    <row r="218" spans="1:16" ht="18.75" customHeight="1">
      <c r="A218" s="110"/>
      <c r="B218" s="111"/>
      <c r="C218" s="112"/>
      <c r="D218" s="111"/>
      <c r="E218" s="111"/>
      <c r="F218" s="111"/>
      <c r="G218" s="117"/>
      <c r="H218" s="351"/>
      <c r="I218" s="361"/>
      <c r="J218" s="117"/>
      <c r="K218" s="118"/>
      <c r="L218" s="117"/>
      <c r="M218" s="362"/>
      <c r="N218" s="432"/>
      <c r="O218" s="119"/>
      <c r="P218" s="114"/>
    </row>
    <row r="219" spans="1:16" s="115" customFormat="1" ht="26.25" customHeight="1">
      <c r="A219" s="510" t="s">
        <v>136</v>
      </c>
      <c r="B219" s="510"/>
      <c r="C219" s="510"/>
      <c r="D219" s="510"/>
      <c r="E219" s="510"/>
      <c r="F219" s="123">
        <f aca="true" t="shared" si="15" ref="F219:O219">SUM(F4+F19+F31+F36+F47+F49+F79+F84+F117+F125+F144+F169+F181+F197+F207)</f>
        <v>95</v>
      </c>
      <c r="G219" s="123">
        <f t="shared" si="15"/>
        <v>19</v>
      </c>
      <c r="H219" s="428">
        <f t="shared" si="15"/>
        <v>7</v>
      </c>
      <c r="I219" s="440">
        <f t="shared" si="15"/>
        <v>11</v>
      </c>
      <c r="J219" s="123">
        <f t="shared" si="15"/>
        <v>20</v>
      </c>
      <c r="K219" s="123">
        <f t="shared" si="15"/>
        <v>12</v>
      </c>
      <c r="L219" s="123">
        <f t="shared" si="15"/>
        <v>11</v>
      </c>
      <c r="M219" s="441">
        <f t="shared" si="15"/>
        <v>0</v>
      </c>
      <c r="N219" s="433">
        <f t="shared" si="15"/>
        <v>4</v>
      </c>
      <c r="O219" s="123">
        <f t="shared" si="15"/>
        <v>11</v>
      </c>
      <c r="P219" s="124">
        <f>SUM(G219:O219)</f>
        <v>95</v>
      </c>
    </row>
  </sheetData>
  <sheetProtection/>
  <mergeCells count="163">
    <mergeCell ref="A1:A3"/>
    <mergeCell ref="B1:P1"/>
    <mergeCell ref="B2:F2"/>
    <mergeCell ref="J2:O2"/>
    <mergeCell ref="B3:F3"/>
    <mergeCell ref="J3:K3"/>
    <mergeCell ref="L3:P3"/>
    <mergeCell ref="A4:D4"/>
    <mergeCell ref="A19:D19"/>
    <mergeCell ref="A5:A6"/>
    <mergeCell ref="B5:B6"/>
    <mergeCell ref="C5:C6"/>
    <mergeCell ref="D5:D6"/>
    <mergeCell ref="E5:E6"/>
    <mergeCell ref="F5:F6"/>
    <mergeCell ref="G5:H5"/>
    <mergeCell ref="N5:O5"/>
    <mergeCell ref="A219:E219"/>
    <mergeCell ref="A207:D207"/>
    <mergeCell ref="A197:D197"/>
    <mergeCell ref="A198:A199"/>
    <mergeCell ref="A31:D31"/>
    <mergeCell ref="A47:D47"/>
    <mergeCell ref="A49:D49"/>
    <mergeCell ref="A125:D125"/>
    <mergeCell ref="A169:D169"/>
    <mergeCell ref="A181:D181"/>
    <mergeCell ref="E50:E51"/>
    <mergeCell ref="A170:A171"/>
    <mergeCell ref="B170:B171"/>
    <mergeCell ref="C170:C171"/>
    <mergeCell ref="D170:D171"/>
    <mergeCell ref="E170:E171"/>
    <mergeCell ref="B182:B183"/>
    <mergeCell ref="C182:C183"/>
    <mergeCell ref="D182:D183"/>
    <mergeCell ref="E182:E183"/>
    <mergeCell ref="A37:A38"/>
    <mergeCell ref="A32:A33"/>
    <mergeCell ref="A36:D36"/>
    <mergeCell ref="A182:A183"/>
    <mergeCell ref="P170:P171"/>
    <mergeCell ref="N20:O20"/>
    <mergeCell ref="A20:A21"/>
    <mergeCell ref="B20:B21"/>
    <mergeCell ref="C20:C21"/>
    <mergeCell ref="D20:D21"/>
    <mergeCell ref="E20:E21"/>
    <mergeCell ref="F20:F21"/>
    <mergeCell ref="G20:H20"/>
    <mergeCell ref="P20:P21"/>
    <mergeCell ref="G126:H126"/>
    <mergeCell ref="N126:O126"/>
    <mergeCell ref="G145:H145"/>
    <mergeCell ref="N145:O145"/>
    <mergeCell ref="I170:M170"/>
    <mergeCell ref="I145:M145"/>
    <mergeCell ref="P145:P146"/>
    <mergeCell ref="B32:B33"/>
    <mergeCell ref="C32:C33"/>
    <mergeCell ref="D32:D33"/>
    <mergeCell ref="E32:E33"/>
    <mergeCell ref="F32:F33"/>
    <mergeCell ref="G32:H32"/>
    <mergeCell ref="N32:O32"/>
    <mergeCell ref="N50:O50"/>
    <mergeCell ref="P50:P51"/>
    <mergeCell ref="A79:D79"/>
    <mergeCell ref="A80:A81"/>
    <mergeCell ref="B80:B81"/>
    <mergeCell ref="C80:C81"/>
    <mergeCell ref="D80:D81"/>
    <mergeCell ref="A84:D84"/>
    <mergeCell ref="A50:A51"/>
    <mergeCell ref="I80:M80"/>
    <mergeCell ref="B37:B38"/>
    <mergeCell ref="C37:C38"/>
    <mergeCell ref="D37:D38"/>
    <mergeCell ref="E37:E38"/>
    <mergeCell ref="F37:F38"/>
    <mergeCell ref="G37:H37"/>
    <mergeCell ref="N37:O37"/>
    <mergeCell ref="P37:P38"/>
    <mergeCell ref="I37:M37"/>
    <mergeCell ref="I32:M32"/>
    <mergeCell ref="I20:M20"/>
    <mergeCell ref="I5:M5"/>
    <mergeCell ref="P32:P33"/>
    <mergeCell ref="P5:P6"/>
    <mergeCell ref="D50:D51"/>
    <mergeCell ref="A85:A86"/>
    <mergeCell ref="B85:B86"/>
    <mergeCell ref="C85:C86"/>
    <mergeCell ref="D85:D86"/>
    <mergeCell ref="E85:E86"/>
    <mergeCell ref="F85:F86"/>
    <mergeCell ref="G85:H85"/>
    <mergeCell ref="I50:M50"/>
    <mergeCell ref="G50:H50"/>
    <mergeCell ref="I85:M85"/>
    <mergeCell ref="E80:E81"/>
    <mergeCell ref="F80:F81"/>
    <mergeCell ref="G80:H80"/>
    <mergeCell ref="F50:F51"/>
    <mergeCell ref="C50:C51"/>
    <mergeCell ref="B50:B51"/>
    <mergeCell ref="N80:O80"/>
    <mergeCell ref="P80:P81"/>
    <mergeCell ref="P85:P86"/>
    <mergeCell ref="E118:E119"/>
    <mergeCell ref="F118:F119"/>
    <mergeCell ref="A126:A127"/>
    <mergeCell ref="B126:B127"/>
    <mergeCell ref="C126:C127"/>
    <mergeCell ref="D126:D127"/>
    <mergeCell ref="E126:E127"/>
    <mergeCell ref="F126:F127"/>
    <mergeCell ref="P126:P127"/>
    <mergeCell ref="I126:M126"/>
    <mergeCell ref="A118:A119"/>
    <mergeCell ref="B118:B119"/>
    <mergeCell ref="C118:C119"/>
    <mergeCell ref="D118:D119"/>
    <mergeCell ref="A117:D117"/>
    <mergeCell ref="N85:O85"/>
    <mergeCell ref="G118:H118"/>
    <mergeCell ref="N118:O118"/>
    <mergeCell ref="P118:P119"/>
    <mergeCell ref="I118:M118"/>
    <mergeCell ref="A144:D144"/>
    <mergeCell ref="A145:A146"/>
    <mergeCell ref="B145:B146"/>
    <mergeCell ref="C145:C146"/>
    <mergeCell ref="D145:D146"/>
    <mergeCell ref="E145:E146"/>
    <mergeCell ref="F145:F146"/>
    <mergeCell ref="G182:H182"/>
    <mergeCell ref="N182:O182"/>
    <mergeCell ref="F170:F171"/>
    <mergeCell ref="G170:H170"/>
    <mergeCell ref="N170:O170"/>
    <mergeCell ref="P182:P183"/>
    <mergeCell ref="A208:A209"/>
    <mergeCell ref="B208:B209"/>
    <mergeCell ref="C208:C209"/>
    <mergeCell ref="D208:D209"/>
    <mergeCell ref="E208:E209"/>
    <mergeCell ref="F208:F209"/>
    <mergeCell ref="G208:H208"/>
    <mergeCell ref="N208:O208"/>
    <mergeCell ref="B198:B199"/>
    <mergeCell ref="C198:C199"/>
    <mergeCell ref="D198:D199"/>
    <mergeCell ref="E198:E199"/>
    <mergeCell ref="F198:F199"/>
    <mergeCell ref="G198:H198"/>
    <mergeCell ref="N198:O198"/>
    <mergeCell ref="P208:P209"/>
    <mergeCell ref="I198:M198"/>
    <mergeCell ref="I208:M208"/>
    <mergeCell ref="I182:M182"/>
    <mergeCell ref="P198:P199"/>
    <mergeCell ref="F182:F183"/>
  </mergeCells>
  <dataValidations count="6">
    <dataValidation type="list" operator="equal" allowBlank="1" sqref="V149 V179 V173:V176 V133">
      <formula1>"carabine,pistolet,arbalète,obusier,"</formula1>
    </dataValidation>
    <dataValidation type="list" operator="equal" allowBlank="1" sqref="V44 V148 V180 V72 V178">
      <formula1>"carabine,pistolet,"</formula1>
    </dataValidation>
    <dataValidation type="list" operator="equal" allowBlank="1" sqref="E200:E203 E218 E206 E124">
      <formula1>"carabine,pistolet,,"</formula1>
    </dataValidation>
    <dataValidation type="list" operator="equal" allowBlank="1" sqref="D34:D35 D200:D206 D69:D78">
      <formula1>"CG,Je,Da,Pro,Hon,Exc"</formula1>
    </dataValidation>
    <dataValidation type="list" operator="equal" allowBlank="1" sqref="E204:E205 F147:F149 E150:E155 F163 E48 E164:E168">
      <formula1>"Carabine,Pistolet"</formula1>
    </dataValidation>
    <dataValidation type="list" operator="equal" allowBlank="1" sqref="E18 D7:D18">
      <formula1>"DPro,DHon,DExc,D3,HPro,HHon,HExc"</formula1>
    </dataValidation>
  </dataValidation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B5" sqref="B5"/>
    </sheetView>
  </sheetViews>
  <sheetFormatPr defaultColWidth="11.421875" defaultRowHeight="15"/>
  <cols>
    <col min="1" max="1" width="4.28125" style="11" customWidth="1"/>
    <col min="2" max="3" width="18.57421875" style="1" customWidth="1"/>
    <col min="4" max="5" width="8.28125" style="1" customWidth="1"/>
    <col min="6" max="6" width="8.28125" style="63" customWidth="1"/>
    <col min="7" max="7" width="18.57421875" style="1" customWidth="1"/>
    <col min="8" max="8" width="15.7109375" style="1" customWidth="1"/>
    <col min="9" max="9" width="9.28125" style="1" customWidth="1"/>
    <col min="10" max="10" width="5.00390625" style="63" customWidth="1"/>
    <col min="11" max="12" width="14.28125" style="1" customWidth="1"/>
  </cols>
  <sheetData>
    <row r="1" spans="1:12" s="10" customFormat="1" ht="37.5" customHeight="1">
      <c r="A1" s="569"/>
      <c r="B1" s="570"/>
      <c r="C1" s="573" t="s">
        <v>14</v>
      </c>
      <c r="D1" s="574"/>
      <c r="E1" s="574"/>
      <c r="F1" s="574"/>
      <c r="G1" s="574"/>
      <c r="H1" s="574"/>
      <c r="I1" s="574"/>
      <c r="J1" s="574"/>
      <c r="K1" s="574"/>
      <c r="L1" s="575"/>
    </row>
    <row r="2" spans="1:12" ht="37.5" customHeight="1">
      <c r="A2" s="571"/>
      <c r="B2" s="572"/>
      <c r="C2" s="576" t="s">
        <v>290</v>
      </c>
      <c r="D2" s="576"/>
      <c r="E2" s="194">
        <v>2</v>
      </c>
      <c r="F2" s="195" t="s">
        <v>646</v>
      </c>
      <c r="G2" s="444" t="s">
        <v>120</v>
      </c>
      <c r="H2" s="444" t="s">
        <v>232</v>
      </c>
      <c r="I2" s="576" t="s">
        <v>639</v>
      </c>
      <c r="J2" s="576"/>
      <c r="K2" s="576"/>
      <c r="L2" s="576"/>
    </row>
    <row r="3" spans="1:12" ht="15.75">
      <c r="A3" s="568" t="s">
        <v>287</v>
      </c>
      <c r="B3" s="568"/>
      <c r="C3" s="80" t="s">
        <v>655</v>
      </c>
      <c r="D3" s="577" t="s">
        <v>27</v>
      </c>
      <c r="E3" s="578"/>
      <c r="F3" s="80">
        <v>25</v>
      </c>
      <c r="G3" s="80" t="s">
        <v>580</v>
      </c>
      <c r="H3" s="80">
        <f>SUM('SERIE 1'!H3)</f>
        <v>2021</v>
      </c>
      <c r="I3" s="577" t="s">
        <v>288</v>
      </c>
      <c r="J3" s="579"/>
      <c r="K3" s="579"/>
      <c r="L3" s="578"/>
    </row>
    <row r="4" spans="1:12" ht="31.5">
      <c r="A4" s="25"/>
      <c r="B4" s="26" t="s">
        <v>0</v>
      </c>
      <c r="C4" s="26" t="s">
        <v>1</v>
      </c>
      <c r="D4" s="26" t="s">
        <v>2</v>
      </c>
      <c r="E4" s="26" t="s">
        <v>3</v>
      </c>
      <c r="F4" s="26" t="s">
        <v>289</v>
      </c>
      <c r="G4" s="26" t="s">
        <v>122</v>
      </c>
      <c r="H4" s="26" t="s">
        <v>121</v>
      </c>
      <c r="I4" s="562" t="s">
        <v>290</v>
      </c>
      <c r="J4" s="563"/>
      <c r="K4" s="564" t="s">
        <v>12</v>
      </c>
      <c r="L4" s="565"/>
    </row>
    <row r="5" spans="1:12" ht="22.5" customHeight="1">
      <c r="A5" s="37">
        <v>1</v>
      </c>
      <c r="B5" s="249" t="s">
        <v>508</v>
      </c>
      <c r="C5" s="145" t="s">
        <v>509</v>
      </c>
      <c r="D5" s="164" t="str">
        <f>'[2]2 crit.10m'!$K$4</f>
        <v>002</v>
      </c>
      <c r="E5" s="145" t="s">
        <v>527</v>
      </c>
      <c r="F5" s="481" t="s">
        <v>659</v>
      </c>
      <c r="G5" s="443"/>
      <c r="H5" s="443"/>
      <c r="I5" s="566"/>
      <c r="J5" s="567"/>
      <c r="K5" s="559"/>
      <c r="L5" s="560"/>
    </row>
    <row r="6" spans="1:12" ht="22.5" customHeight="1">
      <c r="A6" s="37">
        <v>2</v>
      </c>
      <c r="B6" s="98" t="s">
        <v>390</v>
      </c>
      <c r="C6" s="79" t="s">
        <v>252</v>
      </c>
      <c r="D6" s="88" t="str">
        <f>'[1]1er crit.10m'!$K$4</f>
        <v>002</v>
      </c>
      <c r="E6" s="79" t="s">
        <v>263</v>
      </c>
      <c r="F6" s="480" t="s">
        <v>659</v>
      </c>
      <c r="G6" s="62"/>
      <c r="H6" s="443"/>
      <c r="I6" s="566"/>
      <c r="J6" s="567"/>
      <c r="K6" s="559"/>
      <c r="L6" s="560"/>
    </row>
    <row r="7" spans="1:12" ht="22.5" customHeight="1">
      <c r="A7" s="37">
        <v>3</v>
      </c>
      <c r="B7" s="284" t="s">
        <v>87</v>
      </c>
      <c r="C7" s="285" t="s">
        <v>612</v>
      </c>
      <c r="D7" s="286" t="s">
        <v>338</v>
      </c>
      <c r="E7" s="287" t="s">
        <v>258</v>
      </c>
      <c r="F7" s="483" t="s">
        <v>659</v>
      </c>
      <c r="G7" s="443"/>
      <c r="H7" s="443"/>
      <c r="I7" s="566"/>
      <c r="J7" s="567"/>
      <c r="K7" s="559"/>
      <c r="L7" s="560"/>
    </row>
    <row r="8" spans="1:12" ht="22.5" customHeight="1">
      <c r="A8" s="37">
        <v>4</v>
      </c>
      <c r="B8" s="72" t="s">
        <v>173</v>
      </c>
      <c r="C8" s="73" t="s">
        <v>410</v>
      </c>
      <c r="D8" s="74" t="s">
        <v>312</v>
      </c>
      <c r="E8" s="75" t="s">
        <v>253</v>
      </c>
      <c r="F8" s="480" t="s">
        <v>659</v>
      </c>
      <c r="G8" s="443"/>
      <c r="H8" s="443"/>
      <c r="I8" s="566"/>
      <c r="J8" s="567"/>
      <c r="K8" s="559"/>
      <c r="L8" s="560"/>
    </row>
    <row r="9" spans="1:12" ht="22.5" customHeight="1">
      <c r="A9" s="37">
        <v>5</v>
      </c>
      <c r="B9" s="73" t="s">
        <v>420</v>
      </c>
      <c r="C9" s="73" t="s">
        <v>425</v>
      </c>
      <c r="D9" s="74" t="s">
        <v>348</v>
      </c>
      <c r="E9" s="75" t="s">
        <v>529</v>
      </c>
      <c r="F9" s="480" t="s">
        <v>659</v>
      </c>
      <c r="G9" s="443"/>
      <c r="H9" s="443"/>
      <c r="I9" s="566"/>
      <c r="J9" s="567"/>
      <c r="K9" s="559"/>
      <c r="L9" s="560"/>
    </row>
    <row r="10" spans="1:12" ht="22.5" customHeight="1">
      <c r="A10" s="37">
        <v>6</v>
      </c>
      <c r="B10" s="110" t="s">
        <v>608</v>
      </c>
      <c r="C10" s="111" t="s">
        <v>609</v>
      </c>
      <c r="D10" s="112" t="s">
        <v>326</v>
      </c>
      <c r="E10" s="111" t="s">
        <v>527</v>
      </c>
      <c r="F10" s="480" t="s">
        <v>659</v>
      </c>
      <c r="G10" s="443"/>
      <c r="H10" s="443"/>
      <c r="I10" s="566"/>
      <c r="J10" s="567"/>
      <c r="K10" s="559"/>
      <c r="L10" s="560"/>
    </row>
    <row r="11" spans="1:12" ht="22.5" customHeight="1">
      <c r="A11" s="37">
        <v>7</v>
      </c>
      <c r="B11" s="110" t="s">
        <v>48</v>
      </c>
      <c r="C11" s="111" t="s">
        <v>610</v>
      </c>
      <c r="D11" s="112" t="s">
        <v>326</v>
      </c>
      <c r="E11" s="111" t="s">
        <v>258</v>
      </c>
      <c r="F11" s="480" t="s">
        <v>659</v>
      </c>
      <c r="G11" s="443"/>
      <c r="H11" s="443"/>
      <c r="I11" s="566"/>
      <c r="J11" s="567"/>
      <c r="K11" s="559"/>
      <c r="L11" s="560"/>
    </row>
    <row r="12" spans="1:12" ht="22.5" customHeight="1">
      <c r="A12" s="37">
        <v>8</v>
      </c>
      <c r="B12" s="72" t="s">
        <v>268</v>
      </c>
      <c r="C12" s="73" t="s">
        <v>269</v>
      </c>
      <c r="D12" s="112" t="s">
        <v>319</v>
      </c>
      <c r="E12" s="75" t="s">
        <v>529</v>
      </c>
      <c r="F12" s="480" t="s">
        <v>659</v>
      </c>
      <c r="G12" s="443"/>
      <c r="H12" s="443"/>
      <c r="I12" s="566"/>
      <c r="J12" s="567"/>
      <c r="K12" s="559"/>
      <c r="L12" s="560"/>
    </row>
    <row r="13" spans="1:12" ht="22.5" customHeight="1">
      <c r="A13" s="37">
        <v>9</v>
      </c>
      <c r="B13" s="184"/>
      <c r="C13" s="184"/>
      <c r="D13" s="186"/>
      <c r="E13" s="187"/>
      <c r="F13" s="482"/>
      <c r="G13" s="443"/>
      <c r="H13" s="443"/>
      <c r="I13" s="566"/>
      <c r="J13" s="567"/>
      <c r="K13" s="559"/>
      <c r="L13" s="560"/>
    </row>
    <row r="14" spans="1:12" ht="22.5" customHeight="1">
      <c r="A14" s="37">
        <v>10</v>
      </c>
      <c r="B14" s="184"/>
      <c r="C14" s="184"/>
      <c r="D14" s="186"/>
      <c r="E14" s="187"/>
      <c r="F14" s="480"/>
      <c r="G14" s="443"/>
      <c r="H14" s="443"/>
      <c r="I14" s="566"/>
      <c r="J14" s="567"/>
      <c r="K14" s="559"/>
      <c r="L14" s="560"/>
    </row>
    <row r="15" spans="1:12" ht="22.5" customHeight="1">
      <c r="A15" s="37">
        <v>11</v>
      </c>
      <c r="B15" s="190"/>
      <c r="C15" s="184"/>
      <c r="D15" s="186"/>
      <c r="E15" s="187"/>
      <c r="F15" s="480"/>
      <c r="G15" s="443"/>
      <c r="H15" s="443"/>
      <c r="I15" s="566"/>
      <c r="J15" s="567"/>
      <c r="K15" s="559"/>
      <c r="L15" s="560"/>
    </row>
    <row r="16" spans="1:12" ht="22.5" customHeight="1">
      <c r="A16" s="37">
        <v>12</v>
      </c>
      <c r="B16" s="184"/>
      <c r="C16" s="184"/>
      <c r="D16" s="186"/>
      <c r="E16" s="187"/>
      <c r="F16" s="480"/>
      <c r="G16" s="443"/>
      <c r="H16" s="443"/>
      <c r="I16" s="566"/>
      <c r="J16" s="567"/>
      <c r="K16" s="236"/>
      <c r="L16" s="237"/>
    </row>
    <row r="17" spans="1:12" ht="22.5" customHeight="1">
      <c r="A17" s="37">
        <v>13</v>
      </c>
      <c r="B17" s="190"/>
      <c r="C17" s="184"/>
      <c r="D17" s="186"/>
      <c r="E17" s="187"/>
      <c r="F17" s="480"/>
      <c r="G17" s="443"/>
      <c r="H17" s="443"/>
      <c r="I17" s="566"/>
      <c r="J17" s="567"/>
      <c r="K17" s="559"/>
      <c r="L17" s="560"/>
    </row>
    <row r="18" spans="1:12" ht="22.5" customHeight="1">
      <c r="A18" s="37">
        <v>14</v>
      </c>
      <c r="B18" s="309" t="s">
        <v>566</v>
      </c>
      <c r="C18" s="185" t="s">
        <v>297</v>
      </c>
      <c r="D18" s="310" t="s">
        <v>341</v>
      </c>
      <c r="E18" s="311" t="s">
        <v>253</v>
      </c>
      <c r="F18" s="480" t="s">
        <v>626</v>
      </c>
      <c r="G18" s="443"/>
      <c r="H18" s="443"/>
      <c r="I18" s="566"/>
      <c r="J18" s="567"/>
      <c r="K18" s="559"/>
      <c r="L18" s="560"/>
    </row>
    <row r="19" spans="1:12" ht="22.5" customHeight="1">
      <c r="A19" s="37">
        <v>15</v>
      </c>
      <c r="B19" s="309" t="s">
        <v>259</v>
      </c>
      <c r="C19" s="185" t="s">
        <v>260</v>
      </c>
      <c r="D19" s="310" t="str">
        <f>'[8]1er crit.10m'!$K$4</f>
        <v>276</v>
      </c>
      <c r="E19" s="317" t="s">
        <v>528</v>
      </c>
      <c r="F19" s="480" t="s">
        <v>626</v>
      </c>
      <c r="G19" s="443"/>
      <c r="H19" s="443"/>
      <c r="I19" s="566"/>
      <c r="J19" s="567"/>
      <c r="K19" s="559"/>
      <c r="L19" s="560"/>
    </row>
    <row r="20" spans="1:12" ht="22.5" customHeight="1">
      <c r="A20" s="37">
        <v>16</v>
      </c>
      <c r="B20" s="315" t="s">
        <v>358</v>
      </c>
      <c r="C20" s="193" t="s">
        <v>602</v>
      </c>
      <c r="D20" s="316" t="s">
        <v>326</v>
      </c>
      <c r="E20" s="193" t="s">
        <v>529</v>
      </c>
      <c r="F20" s="480" t="s">
        <v>626</v>
      </c>
      <c r="G20" s="443"/>
      <c r="H20" s="443"/>
      <c r="I20" s="566"/>
      <c r="J20" s="567"/>
      <c r="K20" s="559"/>
      <c r="L20" s="560"/>
    </row>
    <row r="21" spans="1:12" ht="22.5" customHeight="1">
      <c r="A21" s="37">
        <v>17</v>
      </c>
      <c r="B21" s="309" t="s">
        <v>420</v>
      </c>
      <c r="C21" s="185" t="s">
        <v>421</v>
      </c>
      <c r="D21" s="310" t="s">
        <v>348</v>
      </c>
      <c r="E21" s="311" t="s">
        <v>258</v>
      </c>
      <c r="F21" s="480" t="s">
        <v>626</v>
      </c>
      <c r="G21" s="443"/>
      <c r="H21" s="443"/>
      <c r="I21" s="566"/>
      <c r="J21" s="567"/>
      <c r="K21" s="559"/>
      <c r="L21" s="560"/>
    </row>
    <row r="22" spans="1:12" ht="22.5" customHeight="1">
      <c r="A22" s="37">
        <v>18</v>
      </c>
      <c r="B22" s="309" t="s">
        <v>494</v>
      </c>
      <c r="C22" s="185" t="s">
        <v>495</v>
      </c>
      <c r="D22" s="310" t="s">
        <v>348</v>
      </c>
      <c r="E22" s="311" t="s">
        <v>258</v>
      </c>
      <c r="F22" s="480" t="s">
        <v>626</v>
      </c>
      <c r="G22" s="443"/>
      <c r="H22" s="443"/>
      <c r="I22" s="566"/>
      <c r="J22" s="567"/>
      <c r="K22" s="559"/>
      <c r="L22" s="560"/>
    </row>
    <row r="23" spans="1:12" ht="22.5" customHeight="1">
      <c r="A23" s="37">
        <v>19</v>
      </c>
      <c r="B23" s="309" t="s">
        <v>430</v>
      </c>
      <c r="C23" s="185" t="s">
        <v>431</v>
      </c>
      <c r="D23" s="310" t="str">
        <f>'[7]2 crit.10m'!$K$4</f>
        <v>275</v>
      </c>
      <c r="E23" s="311" t="s">
        <v>258</v>
      </c>
      <c r="F23" s="480" t="s">
        <v>626</v>
      </c>
      <c r="G23" s="443"/>
      <c r="H23" s="443"/>
      <c r="I23" s="566"/>
      <c r="J23" s="567"/>
      <c r="K23" s="559"/>
      <c r="L23" s="560"/>
    </row>
    <row r="24" spans="1:12" ht="22.5" customHeight="1">
      <c r="A24" s="37">
        <v>20</v>
      </c>
      <c r="B24" s="309" t="s">
        <v>641</v>
      </c>
      <c r="C24" s="185" t="s">
        <v>365</v>
      </c>
      <c r="D24" s="310" t="s">
        <v>312</v>
      </c>
      <c r="E24" s="311" t="s">
        <v>253</v>
      </c>
      <c r="F24" s="480" t="s">
        <v>626</v>
      </c>
      <c r="G24" s="443"/>
      <c r="H24" s="443"/>
      <c r="I24" s="566"/>
      <c r="J24" s="567"/>
      <c r="K24" s="561"/>
      <c r="L24" s="561"/>
    </row>
  </sheetData>
  <sheetProtection/>
  <mergeCells count="48">
    <mergeCell ref="I23:J23"/>
    <mergeCell ref="I24:J24"/>
    <mergeCell ref="I18:J18"/>
    <mergeCell ref="I19:J19"/>
    <mergeCell ref="I20:J20"/>
    <mergeCell ref="I21:J21"/>
    <mergeCell ref="I22:J22"/>
    <mergeCell ref="I13:J13"/>
    <mergeCell ref="I14:J14"/>
    <mergeCell ref="I15:J15"/>
    <mergeCell ref="I16:J16"/>
    <mergeCell ref="I17:J17"/>
    <mergeCell ref="I8:J8"/>
    <mergeCell ref="I9:J9"/>
    <mergeCell ref="I10:J10"/>
    <mergeCell ref="I11:J11"/>
    <mergeCell ref="I12:J12"/>
    <mergeCell ref="K4:L4"/>
    <mergeCell ref="K5:L5"/>
    <mergeCell ref="K6:L6"/>
    <mergeCell ref="K7:L7"/>
    <mergeCell ref="A1:B2"/>
    <mergeCell ref="C1:L1"/>
    <mergeCell ref="A3:B3"/>
    <mergeCell ref="I2:L2"/>
    <mergeCell ref="D3:E3"/>
    <mergeCell ref="I4:J4"/>
    <mergeCell ref="I3:L3"/>
    <mergeCell ref="C2:D2"/>
    <mergeCell ref="I5:J5"/>
    <mergeCell ref="I6:J6"/>
    <mergeCell ref="I7:J7"/>
    <mergeCell ref="K8:L8"/>
    <mergeCell ref="K9:L9"/>
    <mergeCell ref="K10:L10"/>
    <mergeCell ref="K11:L11"/>
    <mergeCell ref="K12:L12"/>
    <mergeCell ref="K13:L13"/>
    <mergeCell ref="K14:L14"/>
    <mergeCell ref="K15:L15"/>
    <mergeCell ref="K17:L17"/>
    <mergeCell ref="K18:L18"/>
    <mergeCell ref="K23:L23"/>
    <mergeCell ref="K24:L24"/>
    <mergeCell ref="K19:L19"/>
    <mergeCell ref="K20:L20"/>
    <mergeCell ref="K21:L21"/>
    <mergeCell ref="K22:L22"/>
  </mergeCells>
  <dataValidations count="2">
    <dataValidation type="list" operator="equal" allowBlank="1" sqref="E5:E6">
      <formula1>"DPro,DHon,DExc,D3,HPro,HHon,HExc"</formula1>
    </dataValidation>
    <dataValidation type="list" operator="equal" allowBlank="1" sqref="E7:E24">
      <formula1>"CG,Je,Da,Pro,Hon,Exc"</formula1>
    </dataValidation>
  </dataValidation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4:F50"/>
  <sheetViews>
    <sheetView zoomScalePageLayoutView="0" workbookViewId="0" topLeftCell="A1">
      <selection activeCell="I26" sqref="I26"/>
    </sheetView>
  </sheetViews>
  <sheetFormatPr defaultColWidth="11.421875" defaultRowHeight="15"/>
  <cols>
    <col min="1" max="1" width="5.7109375" style="2" customWidth="1"/>
    <col min="2" max="3" width="18.57421875" style="1" customWidth="1"/>
    <col min="4" max="5" width="15.7109375" style="1" customWidth="1"/>
    <col min="6" max="6" width="25.7109375" style="1" customWidth="1"/>
  </cols>
  <sheetData>
    <row r="4" spans="2:3" ht="15">
      <c r="B4" s="8"/>
      <c r="C4" s="8"/>
    </row>
    <row r="5" spans="1:6" ht="15.75">
      <c r="A5" s="591"/>
      <c r="B5" s="6" t="s">
        <v>0</v>
      </c>
      <c r="C5" s="6" t="s">
        <v>2</v>
      </c>
      <c r="D5" s="6" t="s">
        <v>9</v>
      </c>
      <c r="E5" s="591" t="s">
        <v>11</v>
      </c>
      <c r="F5" s="591" t="s">
        <v>12</v>
      </c>
    </row>
    <row r="6" spans="1:6" ht="15.75">
      <c r="A6" s="591"/>
      <c r="B6" s="6" t="s">
        <v>1</v>
      </c>
      <c r="C6" s="6" t="s">
        <v>3</v>
      </c>
      <c r="D6" s="6" t="s">
        <v>10</v>
      </c>
      <c r="E6" s="591"/>
      <c r="F6" s="591"/>
    </row>
    <row r="7" spans="1:6" ht="15">
      <c r="A7" s="588">
        <v>1</v>
      </c>
      <c r="B7" s="5"/>
      <c r="C7" s="5"/>
      <c r="D7" s="5"/>
      <c r="E7" s="592"/>
      <c r="F7" s="592"/>
    </row>
    <row r="8" spans="1:6" ht="15">
      <c r="A8" s="588"/>
      <c r="B8" s="5"/>
      <c r="C8" s="5"/>
      <c r="D8" s="5"/>
      <c r="E8" s="592"/>
      <c r="F8" s="592"/>
    </row>
    <row r="9" spans="1:6" ht="15">
      <c r="A9" s="588">
        <v>2</v>
      </c>
      <c r="B9" s="3"/>
      <c r="C9" s="3"/>
      <c r="D9" s="3"/>
      <c r="E9" s="588"/>
      <c r="F9" s="588"/>
    </row>
    <row r="10" spans="1:6" ht="15">
      <c r="A10" s="588"/>
      <c r="B10" s="3"/>
      <c r="C10" s="3"/>
      <c r="D10" s="3"/>
      <c r="E10" s="588"/>
      <c r="F10" s="588"/>
    </row>
    <row r="11" spans="1:6" ht="15">
      <c r="A11" s="588">
        <v>3</v>
      </c>
      <c r="B11" s="5"/>
      <c r="C11" s="5"/>
      <c r="D11" s="5"/>
      <c r="E11" s="592"/>
      <c r="F11" s="592"/>
    </row>
    <row r="12" spans="1:6" ht="15">
      <c r="A12" s="588"/>
      <c r="B12" s="5"/>
      <c r="C12" s="5"/>
      <c r="D12" s="5"/>
      <c r="E12" s="592"/>
      <c r="F12" s="592"/>
    </row>
    <row r="13" spans="1:6" ht="15">
      <c r="A13" s="588">
        <v>4</v>
      </c>
      <c r="B13" s="3"/>
      <c r="C13" s="3"/>
      <c r="D13" s="3"/>
      <c r="E13" s="588"/>
      <c r="F13" s="588"/>
    </row>
    <row r="14" spans="1:6" ht="15">
      <c r="A14" s="588"/>
      <c r="B14" s="3"/>
      <c r="C14" s="3"/>
      <c r="D14" s="3"/>
      <c r="E14" s="588"/>
      <c r="F14" s="588"/>
    </row>
    <row r="15" spans="1:6" ht="15">
      <c r="A15" s="588">
        <v>5</v>
      </c>
      <c r="B15" s="5"/>
      <c r="C15" s="5"/>
      <c r="D15" s="5"/>
      <c r="E15" s="592"/>
      <c r="F15" s="592"/>
    </row>
    <row r="16" spans="1:6" ht="15">
      <c r="A16" s="588"/>
      <c r="B16" s="5"/>
      <c r="C16" s="5"/>
      <c r="D16" s="5"/>
      <c r="E16" s="592"/>
      <c r="F16" s="592"/>
    </row>
    <row r="17" spans="1:6" ht="15">
      <c r="A17" s="588">
        <v>6</v>
      </c>
      <c r="B17" s="3"/>
      <c r="C17" s="3"/>
      <c r="D17" s="3"/>
      <c r="E17" s="588"/>
      <c r="F17" s="588"/>
    </row>
    <row r="18" spans="1:6" ht="15">
      <c r="A18" s="588"/>
      <c r="B18" s="3"/>
      <c r="C18" s="3"/>
      <c r="D18" s="3"/>
      <c r="E18" s="588"/>
      <c r="F18" s="588"/>
    </row>
    <row r="19" spans="1:6" ht="15">
      <c r="A19" s="588">
        <v>7</v>
      </c>
      <c r="B19" s="5"/>
      <c r="C19" s="5"/>
      <c r="D19" s="5"/>
      <c r="E19" s="592"/>
      <c r="F19" s="592"/>
    </row>
    <row r="20" spans="1:6" ht="15">
      <c r="A20" s="588"/>
      <c r="B20" s="5"/>
      <c r="C20" s="5"/>
      <c r="D20" s="5"/>
      <c r="E20" s="592"/>
      <c r="F20" s="592"/>
    </row>
    <row r="21" spans="1:6" ht="15">
      <c r="A21" s="588">
        <v>8</v>
      </c>
      <c r="B21" s="3"/>
      <c r="C21" s="3"/>
      <c r="D21" s="3"/>
      <c r="E21" s="588"/>
      <c r="F21" s="588"/>
    </row>
    <row r="22" spans="1:6" ht="15">
      <c r="A22" s="588"/>
      <c r="B22" s="3"/>
      <c r="C22" s="3"/>
      <c r="D22" s="3"/>
      <c r="E22" s="588"/>
      <c r="F22" s="588"/>
    </row>
    <row r="23" spans="1:6" ht="15">
      <c r="A23" s="588">
        <v>9</v>
      </c>
      <c r="B23" s="5"/>
      <c r="C23" s="5"/>
      <c r="D23" s="5"/>
      <c r="E23" s="592"/>
      <c r="F23" s="592"/>
    </row>
    <row r="24" spans="1:6" ht="15">
      <c r="A24" s="588"/>
      <c r="B24" s="5"/>
      <c r="C24" s="5"/>
      <c r="D24" s="5"/>
      <c r="E24" s="592"/>
      <c r="F24" s="592"/>
    </row>
    <row r="25" spans="1:6" ht="15">
      <c r="A25" s="588">
        <v>10</v>
      </c>
      <c r="B25" s="3"/>
      <c r="C25" s="3"/>
      <c r="D25" s="3"/>
      <c r="E25" s="588"/>
      <c r="F25" s="588"/>
    </row>
    <row r="26" spans="1:6" ht="15">
      <c r="A26" s="588"/>
      <c r="B26" s="3"/>
      <c r="C26" s="3"/>
      <c r="D26" s="3"/>
      <c r="E26" s="588"/>
      <c r="F26" s="588"/>
    </row>
    <row r="27" spans="1:6" ht="15">
      <c r="A27" s="588">
        <v>11</v>
      </c>
      <c r="B27" s="5"/>
      <c r="C27" s="5"/>
      <c r="D27" s="5"/>
      <c r="E27" s="592"/>
      <c r="F27" s="592"/>
    </row>
    <row r="28" spans="1:6" ht="15">
      <c r="A28" s="588"/>
      <c r="B28" s="5"/>
      <c r="C28" s="5"/>
      <c r="D28" s="5"/>
      <c r="E28" s="592"/>
      <c r="F28" s="592"/>
    </row>
    <row r="29" spans="1:6" ht="15">
      <c r="A29" s="588">
        <v>12</v>
      </c>
      <c r="B29" s="3"/>
      <c r="C29" s="3"/>
      <c r="D29" s="3"/>
      <c r="E29" s="588"/>
      <c r="F29" s="588"/>
    </row>
    <row r="30" spans="1:6" ht="15">
      <c r="A30" s="588"/>
      <c r="B30" s="3"/>
      <c r="C30" s="3"/>
      <c r="D30" s="3"/>
      <c r="E30" s="588"/>
      <c r="F30" s="588"/>
    </row>
    <row r="31" spans="1:6" ht="15">
      <c r="A31" s="588">
        <v>13</v>
      </c>
      <c r="B31" s="5"/>
      <c r="C31" s="5"/>
      <c r="D31" s="5"/>
      <c r="E31" s="592"/>
      <c r="F31" s="592"/>
    </row>
    <row r="32" spans="1:6" ht="15">
      <c r="A32" s="588"/>
      <c r="B32" s="5"/>
      <c r="C32" s="5"/>
      <c r="D32" s="5"/>
      <c r="E32" s="592"/>
      <c r="F32" s="592"/>
    </row>
    <row r="33" spans="1:6" ht="15">
      <c r="A33" s="588">
        <v>14</v>
      </c>
      <c r="B33" s="3"/>
      <c r="C33" s="3"/>
      <c r="D33" s="3"/>
      <c r="E33" s="588"/>
      <c r="F33" s="588"/>
    </row>
    <row r="34" spans="1:6" ht="15">
      <c r="A34" s="588"/>
      <c r="B34" s="3"/>
      <c r="C34" s="3"/>
      <c r="D34" s="3"/>
      <c r="E34" s="588"/>
      <c r="F34" s="588"/>
    </row>
    <row r="35" spans="1:6" ht="15">
      <c r="A35" s="588">
        <v>15</v>
      </c>
      <c r="B35" s="5"/>
      <c r="C35" s="5"/>
      <c r="D35" s="5"/>
      <c r="E35" s="592"/>
      <c r="F35" s="592"/>
    </row>
    <row r="36" spans="1:6" ht="15">
      <c r="A36" s="588"/>
      <c r="B36" s="5"/>
      <c r="C36" s="5"/>
      <c r="D36" s="5"/>
      <c r="E36" s="592"/>
      <c r="F36" s="592"/>
    </row>
    <row r="37" spans="1:6" ht="15">
      <c r="A37" s="588">
        <v>16</v>
      </c>
      <c r="B37" s="3"/>
      <c r="C37" s="3"/>
      <c r="D37" s="3"/>
      <c r="E37" s="588"/>
      <c r="F37" s="588"/>
    </row>
    <row r="38" spans="1:6" ht="15">
      <c r="A38" s="588"/>
      <c r="B38" s="3"/>
      <c r="C38" s="3"/>
      <c r="D38" s="3"/>
      <c r="E38" s="588"/>
      <c r="F38" s="588"/>
    </row>
    <row r="39" spans="1:6" ht="15">
      <c r="A39" s="588">
        <v>17</v>
      </c>
      <c r="B39" s="5"/>
      <c r="C39" s="5"/>
      <c r="D39" s="5"/>
      <c r="E39" s="592"/>
      <c r="F39" s="592"/>
    </row>
    <row r="40" spans="1:6" ht="15">
      <c r="A40" s="588"/>
      <c r="B40" s="5"/>
      <c r="C40" s="5"/>
      <c r="D40" s="5"/>
      <c r="E40" s="592"/>
      <c r="F40" s="592"/>
    </row>
    <row r="41" spans="1:6" ht="15">
      <c r="A41" s="588">
        <v>18</v>
      </c>
      <c r="B41" s="3"/>
      <c r="C41" s="3"/>
      <c r="D41" s="3"/>
      <c r="E41" s="588"/>
      <c r="F41" s="588"/>
    </row>
    <row r="42" spans="1:6" ht="15">
      <c r="A42" s="588"/>
      <c r="B42" s="3"/>
      <c r="C42" s="3"/>
      <c r="D42" s="3"/>
      <c r="E42" s="588"/>
      <c r="F42" s="588"/>
    </row>
    <row r="43" spans="1:6" ht="15">
      <c r="A43" s="588">
        <v>19</v>
      </c>
      <c r="B43" s="5"/>
      <c r="C43" s="5"/>
      <c r="D43" s="5"/>
      <c r="E43" s="592"/>
      <c r="F43" s="592"/>
    </row>
    <row r="44" spans="1:6" ht="15">
      <c r="A44" s="588"/>
      <c r="B44" s="5"/>
      <c r="C44" s="5"/>
      <c r="D44" s="5"/>
      <c r="E44" s="592"/>
      <c r="F44" s="592"/>
    </row>
    <row r="45" spans="1:6" ht="15">
      <c r="A45" s="588">
        <v>20</v>
      </c>
      <c r="B45" s="3"/>
      <c r="C45" s="3"/>
      <c r="D45" s="3"/>
      <c r="E45" s="588"/>
      <c r="F45" s="588"/>
    </row>
    <row r="46" spans="1:6" ht="15">
      <c r="A46" s="588"/>
      <c r="B46" s="3"/>
      <c r="C46" s="3"/>
      <c r="D46" s="3"/>
      <c r="E46" s="588"/>
      <c r="F46" s="588"/>
    </row>
    <row r="47" spans="1:6" ht="15">
      <c r="A47" s="588">
        <v>21</v>
      </c>
      <c r="B47" s="5"/>
      <c r="C47" s="5"/>
      <c r="D47" s="5"/>
      <c r="E47" s="592"/>
      <c r="F47" s="592"/>
    </row>
    <row r="48" spans="1:6" ht="15">
      <c r="A48" s="588"/>
      <c r="B48" s="5"/>
      <c r="C48" s="5"/>
      <c r="D48" s="5"/>
      <c r="E48" s="592"/>
      <c r="F48" s="592"/>
    </row>
    <row r="49" spans="1:6" ht="15">
      <c r="A49" s="588"/>
      <c r="B49" s="3"/>
      <c r="C49" s="3"/>
      <c r="D49" s="3"/>
      <c r="E49" s="588"/>
      <c r="F49" s="588"/>
    </row>
    <row r="50" spans="1:6" ht="15">
      <c r="A50" s="588"/>
      <c r="B50" s="3"/>
      <c r="C50" s="3"/>
      <c r="D50" s="3"/>
      <c r="E50" s="588"/>
      <c r="F50" s="588"/>
    </row>
  </sheetData>
  <sheetProtection/>
  <mergeCells count="69">
    <mergeCell ref="A49:A50"/>
    <mergeCell ref="E49:E50"/>
    <mergeCell ref="F49:F50"/>
    <mergeCell ref="A45:A46"/>
    <mergeCell ref="E45:E46"/>
    <mergeCell ref="F45:F46"/>
    <mergeCell ref="A47:A48"/>
    <mergeCell ref="E47:E48"/>
    <mergeCell ref="F47:F48"/>
    <mergeCell ref="A41:A42"/>
    <mergeCell ref="E41:E42"/>
    <mergeCell ref="F41:F42"/>
    <mergeCell ref="A43:A44"/>
    <mergeCell ref="E43:E44"/>
    <mergeCell ref="F43:F44"/>
    <mergeCell ref="A37:A38"/>
    <mergeCell ref="E37:E38"/>
    <mergeCell ref="F37:F38"/>
    <mergeCell ref="A39:A40"/>
    <mergeCell ref="E39:E40"/>
    <mergeCell ref="F39:F40"/>
    <mergeCell ref="A33:A34"/>
    <mergeCell ref="E33:E34"/>
    <mergeCell ref="F33:F34"/>
    <mergeCell ref="A35:A36"/>
    <mergeCell ref="E35:E36"/>
    <mergeCell ref="F35:F36"/>
    <mergeCell ref="A29:A30"/>
    <mergeCell ref="E29:E30"/>
    <mergeCell ref="F29:F30"/>
    <mergeCell ref="A31:A32"/>
    <mergeCell ref="E31:E32"/>
    <mergeCell ref="F31:F32"/>
    <mergeCell ref="A25:A26"/>
    <mergeCell ref="E25:E26"/>
    <mergeCell ref="F25:F26"/>
    <mergeCell ref="A27:A28"/>
    <mergeCell ref="E27:E28"/>
    <mergeCell ref="F27:F28"/>
    <mergeCell ref="A21:A22"/>
    <mergeCell ref="E21:E22"/>
    <mergeCell ref="F21:F22"/>
    <mergeCell ref="A23:A24"/>
    <mergeCell ref="E23:E24"/>
    <mergeCell ref="F23:F24"/>
    <mergeCell ref="A17:A18"/>
    <mergeCell ref="E17:E18"/>
    <mergeCell ref="F17:F18"/>
    <mergeCell ref="A19:A20"/>
    <mergeCell ref="E19:E20"/>
    <mergeCell ref="F19:F20"/>
    <mergeCell ref="A13:A14"/>
    <mergeCell ref="E13:E14"/>
    <mergeCell ref="F13:F14"/>
    <mergeCell ref="A15:A16"/>
    <mergeCell ref="E15:E16"/>
    <mergeCell ref="F15:F16"/>
    <mergeCell ref="A9:A10"/>
    <mergeCell ref="E9:E10"/>
    <mergeCell ref="F9:F10"/>
    <mergeCell ref="A11:A12"/>
    <mergeCell ref="E11:E12"/>
    <mergeCell ref="F11:F12"/>
    <mergeCell ref="A5:A6"/>
    <mergeCell ref="E5:E6"/>
    <mergeCell ref="F5:F6"/>
    <mergeCell ref="A7:A8"/>
    <mergeCell ref="E7:E8"/>
    <mergeCell ref="F7:F8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103"/>
  <sheetViews>
    <sheetView zoomScalePageLayoutView="0" workbookViewId="0" topLeftCell="A56">
      <selection activeCell="A56" sqref="A1:S65536"/>
    </sheetView>
  </sheetViews>
  <sheetFormatPr defaultColWidth="11.421875" defaultRowHeight="15"/>
  <cols>
    <col min="1" max="2" width="18.57421875" style="1" customWidth="1"/>
    <col min="3" max="3" width="14.28125" style="1" customWidth="1"/>
    <col min="4" max="9" width="3.57421875" style="1" customWidth="1"/>
    <col min="10" max="11" width="18.57421875" style="1" customWidth="1"/>
    <col min="12" max="12" width="14.28125" style="1" customWidth="1"/>
    <col min="13" max="19" width="3.57421875" style="1" customWidth="1"/>
  </cols>
  <sheetData>
    <row r="1" spans="1:19" s="44" customFormat="1" ht="18.75">
      <c r="A1" s="29" t="s">
        <v>16</v>
      </c>
      <c r="B1" s="29" t="s">
        <v>124</v>
      </c>
      <c r="C1" s="537" t="s">
        <v>125</v>
      </c>
      <c r="D1" s="537"/>
      <c r="E1" s="537"/>
      <c r="F1" s="537"/>
      <c r="G1" s="537"/>
      <c r="H1" s="537"/>
      <c r="I1" s="38"/>
      <c r="J1" s="29" t="s">
        <v>15</v>
      </c>
      <c r="K1" s="29" t="s">
        <v>126</v>
      </c>
      <c r="L1" s="537" t="s">
        <v>123</v>
      </c>
      <c r="M1" s="537"/>
      <c r="N1" s="537"/>
      <c r="O1" s="537"/>
      <c r="P1" s="537"/>
      <c r="Q1" s="537"/>
      <c r="R1" s="537">
        <v>2017</v>
      </c>
      <c r="S1" s="537"/>
    </row>
    <row r="2" spans="1:19" s="48" customFormat="1" ht="15.75">
      <c r="A2" s="45" t="s">
        <v>82</v>
      </c>
      <c r="B2" s="49">
        <v>42798</v>
      </c>
      <c r="C2" s="46" t="s">
        <v>127</v>
      </c>
      <c r="D2" s="46">
        <v>1</v>
      </c>
      <c r="E2" s="606" t="s">
        <v>20</v>
      </c>
      <c r="F2" s="607"/>
      <c r="G2" s="607"/>
      <c r="H2" s="608"/>
      <c r="I2" s="47"/>
      <c r="J2" s="45" t="s">
        <v>82</v>
      </c>
      <c r="K2" s="49">
        <v>42798</v>
      </c>
      <c r="L2" s="606" t="s">
        <v>127</v>
      </c>
      <c r="M2" s="607"/>
      <c r="N2" s="608"/>
      <c r="O2" s="46">
        <v>2</v>
      </c>
      <c r="P2" s="606" t="s">
        <v>18</v>
      </c>
      <c r="Q2" s="607"/>
      <c r="R2" s="607"/>
      <c r="S2" s="608"/>
    </row>
    <row r="3" spans="1:19" ht="27.75">
      <c r="A3" s="20" t="s">
        <v>0</v>
      </c>
      <c r="B3" s="20" t="s">
        <v>1</v>
      </c>
      <c r="C3" s="20" t="s">
        <v>17</v>
      </c>
      <c r="D3" s="35" t="s">
        <v>3</v>
      </c>
      <c r="E3" s="35" t="s">
        <v>4</v>
      </c>
      <c r="F3" s="35" t="s">
        <v>8</v>
      </c>
      <c r="G3" s="35" t="s">
        <v>5</v>
      </c>
      <c r="H3" s="35" t="s">
        <v>6</v>
      </c>
      <c r="I3" s="35"/>
      <c r="J3" s="20" t="s">
        <v>0</v>
      </c>
      <c r="K3" s="20" t="s">
        <v>1</v>
      </c>
      <c r="L3" s="577" t="s">
        <v>17</v>
      </c>
      <c r="M3" s="579"/>
      <c r="N3" s="578"/>
      <c r="O3" s="35" t="s">
        <v>3</v>
      </c>
      <c r="P3" s="35" t="s">
        <v>4</v>
      </c>
      <c r="Q3" s="35" t="s">
        <v>8</v>
      </c>
      <c r="R3" s="35" t="s">
        <v>5</v>
      </c>
      <c r="S3" s="35" t="s">
        <v>6</v>
      </c>
    </row>
    <row r="4" spans="1:19" ht="18.75" customHeight="1">
      <c r="A4" s="41" t="s">
        <v>87</v>
      </c>
      <c r="B4" s="41" t="s">
        <v>88</v>
      </c>
      <c r="C4" s="22" t="s">
        <v>132</v>
      </c>
      <c r="D4" s="22" t="s">
        <v>35</v>
      </c>
      <c r="E4" s="22">
        <v>1</v>
      </c>
      <c r="F4" s="22"/>
      <c r="G4" s="22"/>
      <c r="H4" s="22"/>
      <c r="I4" s="41">
        <v>1</v>
      </c>
      <c r="J4" s="58" t="s">
        <v>83</v>
      </c>
      <c r="K4" s="58" t="s">
        <v>39</v>
      </c>
      <c r="L4" s="609" t="s">
        <v>132</v>
      </c>
      <c r="M4" s="610"/>
      <c r="N4" s="611"/>
      <c r="O4" s="22" t="s">
        <v>35</v>
      </c>
      <c r="P4" s="22">
        <v>1</v>
      </c>
      <c r="Q4" s="22"/>
      <c r="R4" s="22"/>
      <c r="S4" s="22"/>
    </row>
    <row r="5" spans="1:19" ht="18.75" customHeight="1">
      <c r="A5" s="42" t="s">
        <v>91</v>
      </c>
      <c r="B5" s="42" t="s">
        <v>92</v>
      </c>
      <c r="C5" s="23" t="s">
        <v>132</v>
      </c>
      <c r="D5" s="23" t="s">
        <v>41</v>
      </c>
      <c r="E5" s="23"/>
      <c r="F5" s="23">
        <v>1</v>
      </c>
      <c r="G5" s="23"/>
      <c r="H5" s="23"/>
      <c r="I5" s="42">
        <v>2</v>
      </c>
      <c r="J5" s="36" t="s">
        <v>86</v>
      </c>
      <c r="K5" s="36" t="s">
        <v>40</v>
      </c>
      <c r="L5" s="618" t="s">
        <v>132</v>
      </c>
      <c r="M5" s="619"/>
      <c r="N5" s="620"/>
      <c r="O5" s="23" t="s">
        <v>37</v>
      </c>
      <c r="P5" s="23"/>
      <c r="Q5" s="23">
        <v>1</v>
      </c>
      <c r="R5" s="23"/>
      <c r="S5" s="23"/>
    </row>
    <row r="6" spans="1:19" ht="18.75" customHeight="1">
      <c r="A6" s="40" t="s">
        <v>105</v>
      </c>
      <c r="B6" s="40" t="s">
        <v>188</v>
      </c>
      <c r="C6" s="21" t="s">
        <v>132</v>
      </c>
      <c r="D6" s="21" t="s">
        <v>34</v>
      </c>
      <c r="E6" s="21">
        <v>1</v>
      </c>
      <c r="F6" s="21"/>
      <c r="G6" s="21"/>
      <c r="H6" s="21"/>
      <c r="I6" s="40">
        <v>3</v>
      </c>
      <c r="J6" s="40" t="s">
        <v>84</v>
      </c>
      <c r="K6" s="40" t="s">
        <v>85</v>
      </c>
      <c r="L6" s="594" t="s">
        <v>132</v>
      </c>
      <c r="M6" s="595"/>
      <c r="N6" s="596"/>
      <c r="O6" s="21" t="s">
        <v>34</v>
      </c>
      <c r="P6" s="21">
        <v>1</v>
      </c>
      <c r="Q6" s="21"/>
      <c r="R6" s="21"/>
      <c r="S6" s="21"/>
    </row>
    <row r="7" spans="1:19" ht="18.75" customHeight="1">
      <c r="A7" s="36" t="s">
        <v>48</v>
      </c>
      <c r="B7" s="36" t="s">
        <v>49</v>
      </c>
      <c r="C7" s="12" t="s">
        <v>135</v>
      </c>
      <c r="D7" s="12" t="s">
        <v>34</v>
      </c>
      <c r="E7" s="13">
        <v>1</v>
      </c>
      <c r="F7" s="13"/>
      <c r="G7" s="13"/>
      <c r="H7" s="13"/>
      <c r="I7" s="13">
        <v>4</v>
      </c>
      <c r="J7" s="13" t="s">
        <v>110</v>
      </c>
      <c r="K7" s="13" t="s">
        <v>111</v>
      </c>
      <c r="L7" s="589" t="s">
        <v>133</v>
      </c>
      <c r="M7" s="593"/>
      <c r="N7" s="590"/>
      <c r="O7" s="12" t="s">
        <v>34</v>
      </c>
      <c r="P7" s="13">
        <v>1</v>
      </c>
      <c r="Q7" s="13"/>
      <c r="R7" s="13"/>
      <c r="S7" s="13"/>
    </row>
    <row r="8" spans="1:19" ht="18.75" customHeight="1">
      <c r="A8" s="51" t="s">
        <v>70</v>
      </c>
      <c r="B8" s="51" t="s">
        <v>71</v>
      </c>
      <c r="C8" s="51" t="s">
        <v>134</v>
      </c>
      <c r="D8" s="21" t="s">
        <v>57</v>
      </c>
      <c r="E8" s="21">
        <v>1</v>
      </c>
      <c r="F8" s="21"/>
      <c r="G8" s="21"/>
      <c r="H8" s="21"/>
      <c r="I8" s="40">
        <v>5</v>
      </c>
      <c r="J8" s="40" t="s">
        <v>112</v>
      </c>
      <c r="K8" s="40" t="s">
        <v>113</v>
      </c>
      <c r="L8" s="594" t="s">
        <v>133</v>
      </c>
      <c r="M8" s="595"/>
      <c r="N8" s="596"/>
      <c r="O8" s="21" t="s">
        <v>34</v>
      </c>
      <c r="P8" s="21">
        <v>1</v>
      </c>
      <c r="Q8" s="21"/>
      <c r="R8" s="21"/>
      <c r="S8" s="21"/>
    </row>
    <row r="9" spans="1:19" ht="18.75" customHeight="1">
      <c r="A9" s="17" t="s">
        <v>141</v>
      </c>
      <c r="B9" s="12" t="s">
        <v>142</v>
      </c>
      <c r="C9" s="12" t="s">
        <v>140</v>
      </c>
      <c r="D9" s="12" t="s">
        <v>37</v>
      </c>
      <c r="E9" s="13"/>
      <c r="F9" s="13">
        <v>1</v>
      </c>
      <c r="G9" s="13"/>
      <c r="H9" s="13"/>
      <c r="I9" s="13">
        <v>6</v>
      </c>
      <c r="J9" s="13" t="s">
        <v>58</v>
      </c>
      <c r="K9" s="13" t="s">
        <v>59</v>
      </c>
      <c r="L9" s="589" t="s">
        <v>133</v>
      </c>
      <c r="M9" s="593"/>
      <c r="N9" s="590"/>
      <c r="O9" s="12" t="s">
        <v>34</v>
      </c>
      <c r="P9" s="13">
        <v>1</v>
      </c>
      <c r="Q9" s="13"/>
      <c r="R9" s="13"/>
      <c r="S9" s="13"/>
    </row>
    <row r="10" spans="1:19" ht="18.75" customHeight="1">
      <c r="A10" s="21" t="s">
        <v>138</v>
      </c>
      <c r="B10" s="21" t="s">
        <v>139</v>
      </c>
      <c r="C10" s="21" t="s">
        <v>140</v>
      </c>
      <c r="D10" s="21" t="s">
        <v>34</v>
      </c>
      <c r="E10" s="21">
        <v>1</v>
      </c>
      <c r="F10" s="21"/>
      <c r="G10" s="21"/>
      <c r="H10" s="21"/>
      <c r="I10" s="40">
        <v>7</v>
      </c>
      <c r="J10" s="40" t="s">
        <v>60</v>
      </c>
      <c r="K10" s="40" t="s">
        <v>61</v>
      </c>
      <c r="L10" s="594" t="s">
        <v>133</v>
      </c>
      <c r="M10" s="595"/>
      <c r="N10" s="596"/>
      <c r="O10" s="21" t="s">
        <v>34</v>
      </c>
      <c r="P10" s="21">
        <v>1</v>
      </c>
      <c r="Q10" s="21"/>
      <c r="R10" s="21"/>
      <c r="S10" s="21"/>
    </row>
    <row r="11" spans="1:19" ht="18.75" customHeight="1">
      <c r="A11" s="12" t="s">
        <v>159</v>
      </c>
      <c r="B11" s="12" t="s">
        <v>160</v>
      </c>
      <c r="C11" s="12" t="s">
        <v>29</v>
      </c>
      <c r="D11" s="12" t="s">
        <v>37</v>
      </c>
      <c r="E11" s="13"/>
      <c r="F11" s="13">
        <v>1</v>
      </c>
      <c r="G11" s="13"/>
      <c r="H11" s="13"/>
      <c r="I11" s="13">
        <v>8</v>
      </c>
      <c r="J11" s="13" t="s">
        <v>114</v>
      </c>
      <c r="K11" s="13" t="s">
        <v>115</v>
      </c>
      <c r="L11" s="589" t="s">
        <v>133</v>
      </c>
      <c r="M11" s="593"/>
      <c r="N11" s="590"/>
      <c r="O11" s="12" t="s">
        <v>41</v>
      </c>
      <c r="P11" s="13"/>
      <c r="Q11" s="13">
        <v>1</v>
      </c>
      <c r="R11" s="13"/>
      <c r="S11" s="13"/>
    </row>
    <row r="12" spans="1:19" ht="18.75" customHeight="1">
      <c r="A12" s="21" t="s">
        <v>189</v>
      </c>
      <c r="B12" s="21" t="s">
        <v>190</v>
      </c>
      <c r="C12" s="21" t="s">
        <v>191</v>
      </c>
      <c r="D12" s="21" t="s">
        <v>57</v>
      </c>
      <c r="E12" s="21">
        <v>1</v>
      </c>
      <c r="F12" s="21"/>
      <c r="G12" s="21"/>
      <c r="H12" s="21"/>
      <c r="I12" s="40">
        <v>9</v>
      </c>
      <c r="J12" s="40" t="s">
        <v>72</v>
      </c>
      <c r="K12" s="40" t="s">
        <v>73</v>
      </c>
      <c r="L12" s="594" t="s">
        <v>134</v>
      </c>
      <c r="M12" s="595"/>
      <c r="N12" s="596"/>
      <c r="O12" s="21" t="s">
        <v>35</v>
      </c>
      <c r="P12" s="21">
        <v>1</v>
      </c>
      <c r="Q12" s="21"/>
      <c r="R12" s="21"/>
      <c r="S12" s="21"/>
    </row>
    <row r="13" spans="1:19" ht="18.75" customHeight="1">
      <c r="A13" s="19" t="s">
        <v>194</v>
      </c>
      <c r="B13" s="19" t="s">
        <v>195</v>
      </c>
      <c r="C13" s="19" t="s">
        <v>31</v>
      </c>
      <c r="D13" s="19" t="s">
        <v>34</v>
      </c>
      <c r="E13" s="13">
        <v>1</v>
      </c>
      <c r="F13" s="13"/>
      <c r="G13" s="13"/>
      <c r="H13" s="13"/>
      <c r="I13" s="13">
        <v>10</v>
      </c>
      <c r="J13" s="13" t="s">
        <v>62</v>
      </c>
      <c r="K13" s="13" t="s">
        <v>36</v>
      </c>
      <c r="L13" s="615" t="s">
        <v>13</v>
      </c>
      <c r="M13" s="616"/>
      <c r="N13" s="617"/>
      <c r="O13" s="19" t="s">
        <v>34</v>
      </c>
      <c r="P13" s="13">
        <v>1</v>
      </c>
      <c r="Q13" s="13"/>
      <c r="R13" s="13"/>
      <c r="S13" s="13"/>
    </row>
    <row r="14" spans="1:19" ht="18.75" customHeight="1">
      <c r="A14" s="21" t="s">
        <v>196</v>
      </c>
      <c r="B14" s="21" t="s">
        <v>197</v>
      </c>
      <c r="C14" s="21" t="s">
        <v>31</v>
      </c>
      <c r="D14" s="21" t="s">
        <v>41</v>
      </c>
      <c r="E14" s="21"/>
      <c r="F14" s="21">
        <v>1</v>
      </c>
      <c r="G14" s="21"/>
      <c r="H14" s="21"/>
      <c r="I14" s="40">
        <v>11</v>
      </c>
      <c r="J14" s="40" t="s">
        <v>63</v>
      </c>
      <c r="K14" s="40" t="s">
        <v>61</v>
      </c>
      <c r="L14" s="594" t="s">
        <v>13</v>
      </c>
      <c r="M14" s="595"/>
      <c r="N14" s="596"/>
      <c r="O14" s="21" t="s">
        <v>37</v>
      </c>
      <c r="P14" s="21"/>
      <c r="Q14" s="21">
        <v>1</v>
      </c>
      <c r="R14" s="21"/>
      <c r="S14" s="21"/>
    </row>
    <row r="15" spans="1:19" ht="18.75" customHeight="1">
      <c r="A15" s="13" t="s">
        <v>198</v>
      </c>
      <c r="B15" s="13" t="s">
        <v>199</v>
      </c>
      <c r="C15" s="13" t="s">
        <v>31</v>
      </c>
      <c r="D15" s="13" t="s">
        <v>34</v>
      </c>
      <c r="E15" s="13">
        <v>1</v>
      </c>
      <c r="F15" s="13"/>
      <c r="G15" s="13"/>
      <c r="H15" s="13"/>
      <c r="I15" s="13">
        <v>12</v>
      </c>
      <c r="J15" s="59" t="s">
        <v>161</v>
      </c>
      <c r="K15" s="13" t="s">
        <v>162</v>
      </c>
      <c r="L15" s="603" t="s">
        <v>163</v>
      </c>
      <c r="M15" s="604"/>
      <c r="N15" s="605"/>
      <c r="O15" s="13" t="s">
        <v>38</v>
      </c>
      <c r="P15" s="13">
        <v>1</v>
      </c>
      <c r="Q15" s="13"/>
      <c r="R15" s="13"/>
      <c r="S15" s="13"/>
    </row>
    <row r="16" spans="1:19" ht="18.75" customHeight="1">
      <c r="A16" s="21"/>
      <c r="B16" s="21"/>
      <c r="C16" s="21"/>
      <c r="D16" s="21"/>
      <c r="E16" s="21"/>
      <c r="F16" s="21"/>
      <c r="G16" s="21"/>
      <c r="H16" s="21"/>
      <c r="I16" s="40">
        <v>13</v>
      </c>
      <c r="J16" s="21" t="s">
        <v>164</v>
      </c>
      <c r="K16" s="21" t="s">
        <v>40</v>
      </c>
      <c r="L16" s="594" t="s">
        <v>163</v>
      </c>
      <c r="M16" s="595"/>
      <c r="N16" s="596"/>
      <c r="O16" s="21" t="s">
        <v>37</v>
      </c>
      <c r="P16" s="21"/>
      <c r="Q16" s="21">
        <v>1</v>
      </c>
      <c r="R16" s="21"/>
      <c r="S16" s="21"/>
    </row>
    <row r="17" spans="1:19" ht="18.75" customHeight="1">
      <c r="A17" s="19"/>
      <c r="B17" s="19"/>
      <c r="C17" s="19"/>
      <c r="D17" s="19"/>
      <c r="E17" s="19"/>
      <c r="F17" s="19"/>
      <c r="G17" s="19"/>
      <c r="H17" s="19"/>
      <c r="I17" s="36">
        <v>14</v>
      </c>
      <c r="J17" s="19" t="s">
        <v>165</v>
      </c>
      <c r="K17" s="19" t="s">
        <v>166</v>
      </c>
      <c r="L17" s="603" t="s">
        <v>163</v>
      </c>
      <c r="M17" s="604"/>
      <c r="N17" s="605"/>
      <c r="O17" s="19" t="s">
        <v>35</v>
      </c>
      <c r="P17" s="19">
        <v>1</v>
      </c>
      <c r="Q17" s="19"/>
      <c r="R17" s="19"/>
      <c r="S17" s="19"/>
    </row>
    <row r="18" spans="1:19" ht="18.75" customHeight="1">
      <c r="A18" s="21"/>
      <c r="B18" s="21"/>
      <c r="C18" s="21"/>
      <c r="D18" s="21"/>
      <c r="E18" s="21"/>
      <c r="F18" s="21"/>
      <c r="G18" s="21"/>
      <c r="H18" s="21"/>
      <c r="I18" s="40">
        <v>15</v>
      </c>
      <c r="J18" s="21" t="s">
        <v>167</v>
      </c>
      <c r="K18" s="21" t="s">
        <v>168</v>
      </c>
      <c r="L18" s="594" t="s">
        <v>163</v>
      </c>
      <c r="M18" s="595"/>
      <c r="N18" s="596"/>
      <c r="O18" s="21" t="s">
        <v>37</v>
      </c>
      <c r="P18" s="21"/>
      <c r="Q18" s="21">
        <v>1</v>
      </c>
      <c r="R18" s="21"/>
      <c r="S18" s="21"/>
    </row>
    <row r="19" spans="1:19" ht="18.75" customHeight="1">
      <c r="A19" s="19"/>
      <c r="B19" s="19"/>
      <c r="C19" s="19"/>
      <c r="D19" s="19"/>
      <c r="E19" s="19"/>
      <c r="F19" s="19"/>
      <c r="G19" s="19"/>
      <c r="H19" s="19"/>
      <c r="I19" s="36">
        <v>16</v>
      </c>
      <c r="J19" s="19" t="s">
        <v>173</v>
      </c>
      <c r="K19" s="19" t="s">
        <v>174</v>
      </c>
      <c r="L19" s="603" t="s">
        <v>175</v>
      </c>
      <c r="M19" s="604"/>
      <c r="N19" s="605"/>
      <c r="O19" s="19" t="s">
        <v>37</v>
      </c>
      <c r="P19" s="19"/>
      <c r="Q19" s="19">
        <v>1</v>
      </c>
      <c r="R19" s="19"/>
      <c r="S19" s="19"/>
    </row>
    <row r="20" spans="1:19" ht="18.75" customHeight="1">
      <c r="A20" s="21"/>
      <c r="B20" s="21"/>
      <c r="C20" s="21"/>
      <c r="D20" s="21"/>
      <c r="E20" s="21"/>
      <c r="F20" s="21"/>
      <c r="G20" s="21"/>
      <c r="H20" s="21"/>
      <c r="I20" s="40">
        <v>17</v>
      </c>
      <c r="J20" s="21" t="s">
        <v>176</v>
      </c>
      <c r="K20" s="21" t="s">
        <v>46</v>
      </c>
      <c r="L20" s="594" t="s">
        <v>175</v>
      </c>
      <c r="M20" s="595"/>
      <c r="N20" s="596"/>
      <c r="O20" s="21" t="s">
        <v>37</v>
      </c>
      <c r="P20" s="21"/>
      <c r="Q20" s="21">
        <v>1</v>
      </c>
      <c r="R20" s="21"/>
      <c r="S20" s="21"/>
    </row>
    <row r="21" spans="1:19" ht="18.75" customHeight="1">
      <c r="A21" s="19"/>
      <c r="B21" s="19"/>
      <c r="C21" s="19"/>
      <c r="D21" s="19"/>
      <c r="E21" s="19"/>
      <c r="F21" s="19"/>
      <c r="G21" s="19"/>
      <c r="H21" s="19"/>
      <c r="I21" s="36">
        <v>18</v>
      </c>
      <c r="J21" s="19" t="s">
        <v>213</v>
      </c>
      <c r="K21" s="19" t="s">
        <v>214</v>
      </c>
      <c r="L21" s="603" t="s">
        <v>215</v>
      </c>
      <c r="M21" s="604"/>
      <c r="N21" s="605"/>
      <c r="O21" s="19" t="s">
        <v>34</v>
      </c>
      <c r="P21" s="19">
        <v>1</v>
      </c>
      <c r="Q21" s="19"/>
      <c r="R21" s="19"/>
      <c r="S21" s="19"/>
    </row>
    <row r="22" spans="1:19" ht="18.75" customHeight="1">
      <c r="A22" s="21"/>
      <c r="B22" s="21"/>
      <c r="C22" s="21"/>
      <c r="D22" s="21"/>
      <c r="E22" s="21"/>
      <c r="F22" s="21"/>
      <c r="G22" s="21"/>
      <c r="H22" s="21"/>
      <c r="I22" s="40">
        <v>19</v>
      </c>
      <c r="J22" s="21" t="s">
        <v>212</v>
      </c>
      <c r="K22" s="21" t="s">
        <v>216</v>
      </c>
      <c r="L22" s="594" t="s">
        <v>215</v>
      </c>
      <c r="M22" s="595"/>
      <c r="N22" s="596"/>
      <c r="O22" s="21" t="s">
        <v>34</v>
      </c>
      <c r="P22" s="21">
        <v>1</v>
      </c>
      <c r="Q22" s="21"/>
      <c r="R22" s="21"/>
      <c r="S22" s="21"/>
    </row>
    <row r="23" spans="1:19" ht="18.75" customHeight="1">
      <c r="A23" s="52" t="s">
        <v>48</v>
      </c>
      <c r="B23" s="52" t="s">
        <v>50</v>
      </c>
      <c r="C23" s="52" t="s">
        <v>135</v>
      </c>
      <c r="D23" s="52" t="s">
        <v>37</v>
      </c>
      <c r="E23" s="52"/>
      <c r="F23" s="52"/>
      <c r="G23" s="52"/>
      <c r="H23" s="52">
        <v>1</v>
      </c>
      <c r="I23" s="12">
        <v>20</v>
      </c>
      <c r="J23" s="52" t="s">
        <v>212</v>
      </c>
      <c r="K23" s="52" t="s">
        <v>217</v>
      </c>
      <c r="L23" s="597" t="s">
        <v>215</v>
      </c>
      <c r="M23" s="598"/>
      <c r="N23" s="599"/>
      <c r="O23" s="52" t="s">
        <v>37</v>
      </c>
      <c r="P23" s="52"/>
      <c r="Q23" s="52"/>
      <c r="R23" s="52"/>
      <c r="S23" s="52">
        <v>1</v>
      </c>
    </row>
    <row r="24" spans="1:19" ht="15">
      <c r="A24" s="24"/>
      <c r="B24" s="24"/>
      <c r="C24" s="24"/>
      <c r="D24" s="24"/>
      <c r="E24" s="24"/>
      <c r="F24" s="24"/>
      <c r="G24" s="24"/>
      <c r="H24" s="24"/>
      <c r="I24" s="43"/>
      <c r="J24" s="24" t="s">
        <v>74</v>
      </c>
      <c r="K24" s="24" t="s">
        <v>75</v>
      </c>
      <c r="L24" s="600"/>
      <c r="M24" s="601"/>
      <c r="N24" s="602"/>
      <c r="O24" s="24"/>
      <c r="P24" s="24"/>
      <c r="Q24" s="24"/>
      <c r="R24" s="24"/>
      <c r="S24" s="24"/>
    </row>
    <row r="25" spans="1:19" ht="15">
      <c r="A25" s="24"/>
      <c r="B25" s="24"/>
      <c r="C25" s="24"/>
      <c r="D25" s="24"/>
      <c r="E25" s="24"/>
      <c r="F25" s="24"/>
      <c r="G25" s="24"/>
      <c r="H25" s="24"/>
      <c r="I25" s="43"/>
      <c r="J25" s="24"/>
      <c r="K25" s="24"/>
      <c r="L25" s="600"/>
      <c r="M25" s="601"/>
      <c r="N25" s="602"/>
      <c r="O25" s="24"/>
      <c r="P25" s="24"/>
      <c r="Q25" s="24"/>
      <c r="R25" s="24"/>
      <c r="S25" s="24"/>
    </row>
    <row r="26" spans="1:19" s="54" customFormat="1" ht="22.5" customHeight="1">
      <c r="A26" s="538" t="s">
        <v>137</v>
      </c>
      <c r="B26" s="539"/>
      <c r="C26" s="540"/>
      <c r="D26" s="53">
        <f>SUM(E26:H26)</f>
        <v>13</v>
      </c>
      <c r="E26" s="53">
        <f>SUM(E4:E23)</f>
        <v>8</v>
      </c>
      <c r="F26" s="53">
        <f>SUM(F4:F23)</f>
        <v>4</v>
      </c>
      <c r="G26" s="53">
        <f>SUM(G4:G23)</f>
        <v>0</v>
      </c>
      <c r="H26" s="53">
        <f>SUM(H4:H23)</f>
        <v>1</v>
      </c>
      <c r="I26" s="53"/>
      <c r="J26" s="538" t="s">
        <v>137</v>
      </c>
      <c r="K26" s="539"/>
      <c r="L26" s="539"/>
      <c r="M26" s="539"/>
      <c r="N26" s="540"/>
      <c r="O26" s="53">
        <f>SUM(P26:S26)</f>
        <v>20</v>
      </c>
      <c r="P26" s="53">
        <f>SUM(P4:P23)</f>
        <v>12</v>
      </c>
      <c r="Q26" s="53">
        <f>SUM(Q4:Q23)</f>
        <v>7</v>
      </c>
      <c r="R26" s="53">
        <f>SUM(R4:R23)</f>
        <v>0</v>
      </c>
      <c r="S26" s="53">
        <f>SUM(S4:S23)</f>
        <v>1</v>
      </c>
    </row>
    <row r="27" spans="1:19" s="44" customFormat="1" ht="18.75">
      <c r="A27" s="29" t="s">
        <v>16</v>
      </c>
      <c r="B27" s="29" t="s">
        <v>124</v>
      </c>
      <c r="C27" s="537" t="s">
        <v>125</v>
      </c>
      <c r="D27" s="537"/>
      <c r="E27" s="537"/>
      <c r="F27" s="537"/>
      <c r="G27" s="537"/>
      <c r="H27" s="537"/>
      <c r="I27" s="38"/>
      <c r="J27" s="29" t="s">
        <v>15</v>
      </c>
      <c r="K27" s="29" t="s">
        <v>126</v>
      </c>
      <c r="L27" s="537" t="s">
        <v>123</v>
      </c>
      <c r="M27" s="537"/>
      <c r="N27" s="537"/>
      <c r="O27" s="537"/>
      <c r="P27" s="537"/>
      <c r="Q27" s="537"/>
      <c r="R27" s="537">
        <v>2017</v>
      </c>
      <c r="S27" s="537"/>
    </row>
    <row r="28" spans="1:19" s="48" customFormat="1" ht="15.75">
      <c r="A28" s="45" t="s">
        <v>82</v>
      </c>
      <c r="B28" s="49">
        <v>42798</v>
      </c>
      <c r="C28" s="46" t="s">
        <v>127</v>
      </c>
      <c r="D28" s="46" t="s">
        <v>128</v>
      </c>
      <c r="E28" s="606" t="s">
        <v>22</v>
      </c>
      <c r="F28" s="607"/>
      <c r="G28" s="607"/>
      <c r="H28" s="608"/>
      <c r="I28" s="47"/>
      <c r="J28" s="45" t="s">
        <v>82</v>
      </c>
      <c r="K28" s="49">
        <v>42798</v>
      </c>
      <c r="L28" s="606" t="s">
        <v>127</v>
      </c>
      <c r="M28" s="607"/>
      <c r="N28" s="608"/>
      <c r="O28" s="46" t="s">
        <v>129</v>
      </c>
      <c r="P28" s="606" t="s">
        <v>23</v>
      </c>
      <c r="Q28" s="607"/>
      <c r="R28" s="607"/>
      <c r="S28" s="608"/>
    </row>
    <row r="29" spans="1:19" ht="27.75">
      <c r="A29" s="30" t="s">
        <v>0</v>
      </c>
      <c r="B29" s="30" t="s">
        <v>1</v>
      </c>
      <c r="C29" s="30" t="s">
        <v>17</v>
      </c>
      <c r="D29" s="35" t="s">
        <v>3</v>
      </c>
      <c r="E29" s="35" t="s">
        <v>4</v>
      </c>
      <c r="F29" s="35" t="s">
        <v>8</v>
      </c>
      <c r="G29" s="35" t="s">
        <v>5</v>
      </c>
      <c r="H29" s="35" t="s">
        <v>6</v>
      </c>
      <c r="I29" s="35"/>
      <c r="J29" s="30" t="s">
        <v>0</v>
      </c>
      <c r="K29" s="30" t="s">
        <v>1</v>
      </c>
      <c r="L29" s="577" t="s">
        <v>17</v>
      </c>
      <c r="M29" s="579"/>
      <c r="N29" s="578"/>
      <c r="O29" s="35" t="s">
        <v>3</v>
      </c>
      <c r="P29" s="35" t="s">
        <v>4</v>
      </c>
      <c r="Q29" s="35" t="s">
        <v>8</v>
      </c>
      <c r="R29" s="35" t="s">
        <v>5</v>
      </c>
      <c r="S29" s="35" t="s">
        <v>6</v>
      </c>
    </row>
    <row r="30" spans="1:19" ht="18.75" customHeight="1">
      <c r="A30" s="41" t="s">
        <v>53</v>
      </c>
      <c r="B30" s="41" t="s">
        <v>54</v>
      </c>
      <c r="C30" s="31" t="s">
        <v>135</v>
      </c>
      <c r="D30" s="31" t="s">
        <v>34</v>
      </c>
      <c r="E30" s="31">
        <v>1</v>
      </c>
      <c r="F30" s="31"/>
      <c r="G30" s="31"/>
      <c r="H30" s="31"/>
      <c r="I30" s="41">
        <v>1</v>
      </c>
      <c r="J30" s="41" t="s">
        <v>97</v>
      </c>
      <c r="K30" s="41" t="s">
        <v>98</v>
      </c>
      <c r="L30" s="609" t="s">
        <v>132</v>
      </c>
      <c r="M30" s="610"/>
      <c r="N30" s="611"/>
      <c r="O30" s="31" t="s">
        <v>34</v>
      </c>
      <c r="P30" s="31">
        <v>1</v>
      </c>
      <c r="Q30" s="31"/>
      <c r="R30" s="31"/>
      <c r="S30" s="31"/>
    </row>
    <row r="31" spans="1:19" ht="18.75" customHeight="1">
      <c r="A31" s="42" t="s">
        <v>51</v>
      </c>
      <c r="B31" s="42" t="s">
        <v>46</v>
      </c>
      <c r="C31" s="33" t="s">
        <v>135</v>
      </c>
      <c r="D31" s="33" t="s">
        <v>35</v>
      </c>
      <c r="E31" s="33">
        <v>1</v>
      </c>
      <c r="F31" s="33"/>
      <c r="G31" s="33"/>
      <c r="H31" s="33"/>
      <c r="I31" s="42">
        <v>2</v>
      </c>
      <c r="J31" s="42" t="s">
        <v>103</v>
      </c>
      <c r="K31" s="42" t="s">
        <v>104</v>
      </c>
      <c r="L31" s="612" t="s">
        <v>132</v>
      </c>
      <c r="M31" s="613"/>
      <c r="N31" s="614"/>
      <c r="O31" s="33" t="s">
        <v>37</v>
      </c>
      <c r="P31" s="33"/>
      <c r="Q31" s="33">
        <v>1</v>
      </c>
      <c r="R31" s="33"/>
      <c r="S31" s="33"/>
    </row>
    <row r="32" spans="1:19" ht="18.75" customHeight="1">
      <c r="A32" s="40" t="s">
        <v>76</v>
      </c>
      <c r="B32" s="40" t="s">
        <v>118</v>
      </c>
      <c r="C32" s="32" t="s">
        <v>134</v>
      </c>
      <c r="D32" s="32" t="s">
        <v>35</v>
      </c>
      <c r="E32" s="32">
        <v>1</v>
      </c>
      <c r="F32" s="32"/>
      <c r="G32" s="32"/>
      <c r="H32" s="32"/>
      <c r="I32" s="40">
        <v>3</v>
      </c>
      <c r="J32" s="40" t="s">
        <v>106</v>
      </c>
      <c r="K32" s="40" t="s">
        <v>107</v>
      </c>
      <c r="L32" s="609" t="s">
        <v>132</v>
      </c>
      <c r="M32" s="610"/>
      <c r="N32" s="611"/>
      <c r="O32" s="32" t="s">
        <v>35</v>
      </c>
      <c r="P32" s="32">
        <v>1</v>
      </c>
      <c r="Q32" s="32"/>
      <c r="R32" s="32"/>
      <c r="S32" s="32"/>
    </row>
    <row r="33" spans="1:19" ht="18.75" customHeight="1">
      <c r="A33" s="12" t="s">
        <v>74</v>
      </c>
      <c r="B33" s="12" t="s">
        <v>75</v>
      </c>
      <c r="C33" s="12" t="s">
        <v>134</v>
      </c>
      <c r="D33" s="12" t="s">
        <v>37</v>
      </c>
      <c r="E33" s="13"/>
      <c r="F33" s="13">
        <v>1</v>
      </c>
      <c r="G33" s="13"/>
      <c r="H33" s="13"/>
      <c r="I33" s="13">
        <v>4</v>
      </c>
      <c r="J33" s="36" t="s">
        <v>42</v>
      </c>
      <c r="K33" s="36" t="s">
        <v>116</v>
      </c>
      <c r="L33" s="589" t="s">
        <v>133</v>
      </c>
      <c r="M33" s="593"/>
      <c r="N33" s="590"/>
      <c r="O33" s="12" t="s">
        <v>35</v>
      </c>
      <c r="P33" s="13">
        <v>1</v>
      </c>
      <c r="Q33" s="13"/>
      <c r="R33" s="13"/>
      <c r="S33" s="13"/>
    </row>
    <row r="34" spans="1:19" ht="18.75" customHeight="1">
      <c r="A34" s="40" t="s">
        <v>55</v>
      </c>
      <c r="B34" s="40" t="s">
        <v>56</v>
      </c>
      <c r="C34" s="32" t="s">
        <v>13</v>
      </c>
      <c r="D34" s="32" t="s">
        <v>57</v>
      </c>
      <c r="E34" s="32">
        <v>1</v>
      </c>
      <c r="F34" s="32"/>
      <c r="G34" s="32"/>
      <c r="H34" s="32"/>
      <c r="I34" s="40">
        <v>5</v>
      </c>
      <c r="J34" s="40" t="s">
        <v>43</v>
      </c>
      <c r="K34" s="40" t="s">
        <v>44</v>
      </c>
      <c r="L34" s="594" t="s">
        <v>133</v>
      </c>
      <c r="M34" s="595"/>
      <c r="N34" s="596"/>
      <c r="O34" s="32" t="s">
        <v>37</v>
      </c>
      <c r="P34" s="32"/>
      <c r="Q34" s="32">
        <v>1</v>
      </c>
      <c r="R34" s="32"/>
      <c r="S34" s="32"/>
    </row>
    <row r="35" spans="1:19" ht="18.75" customHeight="1">
      <c r="A35" s="14" t="s">
        <v>68</v>
      </c>
      <c r="B35" s="12" t="s">
        <v>69</v>
      </c>
      <c r="C35" s="12" t="s">
        <v>13</v>
      </c>
      <c r="D35" s="12" t="s">
        <v>37</v>
      </c>
      <c r="E35" s="13"/>
      <c r="F35" s="13">
        <v>1</v>
      </c>
      <c r="G35" s="13"/>
      <c r="H35" s="13"/>
      <c r="I35" s="13">
        <v>6</v>
      </c>
      <c r="J35" s="42" t="s">
        <v>117</v>
      </c>
      <c r="K35" s="42" t="s">
        <v>98</v>
      </c>
      <c r="L35" s="589" t="s">
        <v>133</v>
      </c>
      <c r="M35" s="593"/>
      <c r="N35" s="590"/>
      <c r="O35" s="12" t="s">
        <v>34</v>
      </c>
      <c r="P35" s="13">
        <v>1</v>
      </c>
      <c r="Q35" s="13"/>
      <c r="R35" s="13"/>
      <c r="S35" s="13"/>
    </row>
    <row r="36" spans="1:19" ht="18.75" customHeight="1">
      <c r="A36" s="32" t="s">
        <v>218</v>
      </c>
      <c r="B36" s="32" t="s">
        <v>219</v>
      </c>
      <c r="C36" s="32" t="s">
        <v>78</v>
      </c>
      <c r="D36" s="32" t="s">
        <v>38</v>
      </c>
      <c r="E36" s="32">
        <v>1</v>
      </c>
      <c r="F36" s="32"/>
      <c r="G36" s="32"/>
      <c r="H36" s="32"/>
      <c r="I36" s="40">
        <v>7</v>
      </c>
      <c r="J36" s="40" t="s">
        <v>52</v>
      </c>
      <c r="K36" s="40" t="s">
        <v>36</v>
      </c>
      <c r="L36" s="594" t="s">
        <v>135</v>
      </c>
      <c r="M36" s="595"/>
      <c r="N36" s="596"/>
      <c r="O36" s="32" t="s">
        <v>37</v>
      </c>
      <c r="P36" s="32"/>
      <c r="Q36" s="32">
        <v>1</v>
      </c>
      <c r="R36" s="32"/>
      <c r="S36" s="32"/>
    </row>
    <row r="37" spans="1:19" ht="18.75" customHeight="1">
      <c r="A37" s="12" t="s">
        <v>220</v>
      </c>
      <c r="B37" s="12" t="s">
        <v>221</v>
      </c>
      <c r="C37" s="12" t="s">
        <v>78</v>
      </c>
      <c r="D37" s="12" t="s">
        <v>34</v>
      </c>
      <c r="E37" s="13">
        <v>1</v>
      </c>
      <c r="F37" s="13"/>
      <c r="G37" s="13"/>
      <c r="H37" s="13"/>
      <c r="I37" s="13">
        <v>8</v>
      </c>
      <c r="J37" s="36" t="s">
        <v>81</v>
      </c>
      <c r="K37" s="36" t="s">
        <v>77</v>
      </c>
      <c r="L37" s="589" t="s">
        <v>134</v>
      </c>
      <c r="M37" s="593"/>
      <c r="N37" s="590"/>
      <c r="O37" s="12" t="s">
        <v>35</v>
      </c>
      <c r="P37" s="13">
        <v>1</v>
      </c>
      <c r="Q37" s="13"/>
      <c r="R37" s="13"/>
      <c r="S37" s="13"/>
    </row>
    <row r="38" spans="1:19" ht="18.75" customHeight="1">
      <c r="A38" s="32" t="s">
        <v>222</v>
      </c>
      <c r="B38" s="32" t="s">
        <v>223</v>
      </c>
      <c r="C38" s="32" t="s">
        <v>78</v>
      </c>
      <c r="D38" s="32" t="s">
        <v>34</v>
      </c>
      <c r="E38" s="32">
        <v>1</v>
      </c>
      <c r="F38" s="32"/>
      <c r="G38" s="32"/>
      <c r="H38" s="32"/>
      <c r="I38" s="40">
        <v>9</v>
      </c>
      <c r="J38" s="40" t="s">
        <v>66</v>
      </c>
      <c r="K38" s="40" t="s">
        <v>67</v>
      </c>
      <c r="L38" s="594" t="s">
        <v>13</v>
      </c>
      <c r="M38" s="595"/>
      <c r="N38" s="596"/>
      <c r="O38" s="32" t="s">
        <v>38</v>
      </c>
      <c r="P38" s="32">
        <v>1</v>
      </c>
      <c r="Q38" s="32"/>
      <c r="R38" s="32"/>
      <c r="S38" s="32"/>
    </row>
    <row r="39" spans="1:19" ht="18.75" customHeight="1">
      <c r="A39" s="28" t="s">
        <v>224</v>
      </c>
      <c r="B39" s="28" t="s">
        <v>225</v>
      </c>
      <c r="C39" s="28" t="s">
        <v>78</v>
      </c>
      <c r="D39" s="28" t="s">
        <v>35</v>
      </c>
      <c r="E39" s="13">
        <v>1</v>
      </c>
      <c r="F39" s="13"/>
      <c r="G39" s="13"/>
      <c r="H39" s="13"/>
      <c r="I39" s="13">
        <v>10</v>
      </c>
      <c r="J39" s="36" t="s">
        <v>79</v>
      </c>
      <c r="K39" s="36" t="s">
        <v>80</v>
      </c>
      <c r="L39" s="615" t="s">
        <v>13</v>
      </c>
      <c r="M39" s="616"/>
      <c r="N39" s="617"/>
      <c r="O39" s="28" t="s">
        <v>37</v>
      </c>
      <c r="P39" s="13">
        <v>1</v>
      </c>
      <c r="Q39" s="13"/>
      <c r="R39" s="13"/>
      <c r="S39" s="13"/>
    </row>
    <row r="40" spans="1:19" ht="18.75" customHeight="1">
      <c r="A40" s="32"/>
      <c r="B40" s="32"/>
      <c r="C40" s="32"/>
      <c r="D40" s="32"/>
      <c r="E40" s="32"/>
      <c r="F40" s="32"/>
      <c r="G40" s="32"/>
      <c r="H40" s="32"/>
      <c r="I40" s="40">
        <v>11</v>
      </c>
      <c r="J40" s="32" t="s">
        <v>143</v>
      </c>
      <c r="K40" s="32" t="s">
        <v>144</v>
      </c>
      <c r="L40" s="594" t="s">
        <v>140</v>
      </c>
      <c r="M40" s="595"/>
      <c r="N40" s="596"/>
      <c r="O40" s="32" t="s">
        <v>35</v>
      </c>
      <c r="P40" s="32">
        <v>1</v>
      </c>
      <c r="Q40" s="32"/>
      <c r="R40" s="32"/>
      <c r="S40" s="32"/>
    </row>
    <row r="41" spans="1:19" ht="18.75" customHeight="1">
      <c r="A41" s="13"/>
      <c r="B41" s="13"/>
      <c r="C41" s="13"/>
      <c r="D41" s="13"/>
      <c r="E41" s="13"/>
      <c r="F41" s="13"/>
      <c r="G41" s="13"/>
      <c r="H41" s="13"/>
      <c r="I41" s="13">
        <v>12</v>
      </c>
      <c r="J41" s="13" t="s">
        <v>145</v>
      </c>
      <c r="K41" s="13" t="s">
        <v>146</v>
      </c>
      <c r="L41" s="603" t="s">
        <v>140</v>
      </c>
      <c r="M41" s="604"/>
      <c r="N41" s="605"/>
      <c r="O41" s="13" t="s">
        <v>35</v>
      </c>
      <c r="P41" s="13">
        <v>1</v>
      </c>
      <c r="Q41" s="13"/>
      <c r="R41" s="13"/>
      <c r="S41" s="13"/>
    </row>
    <row r="42" spans="1:19" ht="18.75" customHeight="1">
      <c r="A42" s="32"/>
      <c r="B42" s="32"/>
      <c r="C42" s="32"/>
      <c r="D42" s="32"/>
      <c r="E42" s="32"/>
      <c r="F42" s="32"/>
      <c r="G42" s="32"/>
      <c r="H42" s="32"/>
      <c r="I42" s="40">
        <v>13</v>
      </c>
      <c r="J42" s="32" t="s">
        <v>177</v>
      </c>
      <c r="K42" s="32" t="s">
        <v>178</v>
      </c>
      <c r="L42" s="594" t="s">
        <v>175</v>
      </c>
      <c r="M42" s="595"/>
      <c r="N42" s="596"/>
      <c r="O42" s="32" t="s">
        <v>34</v>
      </c>
      <c r="P42" s="32">
        <v>1</v>
      </c>
      <c r="Q42" s="32"/>
      <c r="R42" s="32"/>
      <c r="S42" s="32"/>
    </row>
    <row r="43" spans="1:19" ht="18.75" customHeight="1">
      <c r="A43" s="28"/>
      <c r="B43" s="28"/>
      <c r="C43" s="28"/>
      <c r="D43" s="28"/>
      <c r="E43" s="28"/>
      <c r="F43" s="28"/>
      <c r="G43" s="28"/>
      <c r="H43" s="28"/>
      <c r="I43" s="36">
        <v>14</v>
      </c>
      <c r="J43" s="28" t="s">
        <v>179</v>
      </c>
      <c r="K43" s="28" t="s">
        <v>180</v>
      </c>
      <c r="L43" s="589" t="s">
        <v>175</v>
      </c>
      <c r="M43" s="593"/>
      <c r="N43" s="590"/>
      <c r="O43" s="28" t="s">
        <v>37</v>
      </c>
      <c r="P43" s="28"/>
      <c r="Q43" s="28">
        <v>1</v>
      </c>
      <c r="R43" s="28"/>
      <c r="S43" s="28"/>
    </row>
    <row r="44" spans="1:19" ht="18.75" customHeight="1">
      <c r="A44" s="32"/>
      <c r="B44" s="32"/>
      <c r="C44" s="32"/>
      <c r="D44" s="32"/>
      <c r="E44" s="32"/>
      <c r="F44" s="32"/>
      <c r="G44" s="32"/>
      <c r="H44" s="32"/>
      <c r="I44" s="40">
        <v>15</v>
      </c>
      <c r="J44" s="32" t="s">
        <v>181</v>
      </c>
      <c r="K44" s="32" t="s">
        <v>182</v>
      </c>
      <c r="L44" s="594" t="s">
        <v>175</v>
      </c>
      <c r="M44" s="595"/>
      <c r="N44" s="596"/>
      <c r="O44" s="32" t="s">
        <v>35</v>
      </c>
      <c r="P44" s="32">
        <v>1</v>
      </c>
      <c r="Q44" s="32"/>
      <c r="R44" s="32"/>
      <c r="S44" s="32"/>
    </row>
    <row r="45" spans="1:19" ht="18.75" customHeight="1">
      <c r="A45" s="28"/>
      <c r="B45" s="28"/>
      <c r="C45" s="28"/>
      <c r="D45" s="28"/>
      <c r="E45" s="28"/>
      <c r="F45" s="28"/>
      <c r="G45" s="28"/>
      <c r="H45" s="28"/>
      <c r="I45" s="36">
        <v>16</v>
      </c>
      <c r="J45" s="28" t="s">
        <v>183</v>
      </c>
      <c r="K45" s="28" t="s">
        <v>36</v>
      </c>
      <c r="L45" s="589" t="s">
        <v>175</v>
      </c>
      <c r="M45" s="593"/>
      <c r="N45" s="590"/>
      <c r="O45" s="28" t="s">
        <v>37</v>
      </c>
      <c r="P45" s="28"/>
      <c r="Q45" s="28">
        <v>1</v>
      </c>
      <c r="R45" s="28"/>
      <c r="S45" s="28"/>
    </row>
    <row r="46" spans="1:19" ht="18.75" customHeight="1">
      <c r="A46" s="32"/>
      <c r="B46" s="32"/>
      <c r="C46" s="32"/>
      <c r="D46" s="32"/>
      <c r="E46" s="32"/>
      <c r="F46" s="32"/>
      <c r="G46" s="32"/>
      <c r="H46" s="32"/>
      <c r="I46" s="40">
        <v>17</v>
      </c>
      <c r="J46" s="32" t="s">
        <v>184</v>
      </c>
      <c r="K46" s="32" t="s">
        <v>185</v>
      </c>
      <c r="L46" s="594" t="s">
        <v>175</v>
      </c>
      <c r="M46" s="595"/>
      <c r="N46" s="596"/>
      <c r="O46" s="32" t="s">
        <v>34</v>
      </c>
      <c r="P46" s="32">
        <v>1</v>
      </c>
      <c r="Q46" s="32"/>
      <c r="R46" s="32"/>
      <c r="S46" s="32"/>
    </row>
    <row r="47" spans="1:19" ht="18.75" customHeight="1">
      <c r="A47" s="28"/>
      <c r="B47" s="28"/>
      <c r="C47" s="28"/>
      <c r="D47" s="28"/>
      <c r="E47" s="28"/>
      <c r="F47" s="28"/>
      <c r="G47" s="28"/>
      <c r="H47" s="28"/>
      <c r="I47" s="36">
        <v>18</v>
      </c>
      <c r="J47" s="28" t="s">
        <v>186</v>
      </c>
      <c r="K47" s="28" t="s">
        <v>187</v>
      </c>
      <c r="L47" s="589" t="s">
        <v>175</v>
      </c>
      <c r="M47" s="593"/>
      <c r="N47" s="590"/>
      <c r="O47" s="28" t="s">
        <v>38</v>
      </c>
      <c r="P47" s="28">
        <v>1</v>
      </c>
      <c r="Q47" s="28"/>
      <c r="R47" s="28"/>
      <c r="S47" s="28"/>
    </row>
    <row r="48" spans="1:19" ht="18.75" customHeight="1">
      <c r="A48" s="32"/>
      <c r="B48" s="32"/>
      <c r="C48" s="32"/>
      <c r="D48" s="32"/>
      <c r="E48" s="32"/>
      <c r="F48" s="32"/>
      <c r="G48" s="32"/>
      <c r="H48" s="32"/>
      <c r="I48" s="40">
        <v>19</v>
      </c>
      <c r="J48" s="32"/>
      <c r="K48" s="32"/>
      <c r="L48" s="594"/>
      <c r="M48" s="595"/>
      <c r="N48" s="596"/>
      <c r="O48" s="32"/>
      <c r="P48" s="32"/>
      <c r="Q48" s="32"/>
      <c r="R48" s="32"/>
      <c r="S48" s="32"/>
    </row>
    <row r="49" spans="1:19" ht="18.75" customHeight="1">
      <c r="A49" s="28"/>
      <c r="B49" s="28"/>
      <c r="C49" s="28"/>
      <c r="D49" s="28"/>
      <c r="E49" s="28"/>
      <c r="F49" s="12"/>
      <c r="G49" s="12"/>
      <c r="H49" s="12"/>
      <c r="I49" s="12">
        <v>20</v>
      </c>
      <c r="J49" s="28"/>
      <c r="K49" s="28"/>
      <c r="L49" s="589"/>
      <c r="M49" s="593"/>
      <c r="N49" s="590"/>
      <c r="O49" s="28"/>
      <c r="P49" s="28"/>
      <c r="Q49" s="12"/>
      <c r="R49" s="12"/>
      <c r="S49" s="12"/>
    </row>
    <row r="50" spans="1:19" ht="15">
      <c r="A50" s="34"/>
      <c r="B50" s="34"/>
      <c r="C50" s="34"/>
      <c r="D50" s="34"/>
      <c r="E50" s="34"/>
      <c r="F50" s="34"/>
      <c r="G50" s="34"/>
      <c r="H50" s="34"/>
      <c r="I50" s="43"/>
      <c r="J50" s="34"/>
      <c r="K50" s="34"/>
      <c r="L50" s="600"/>
      <c r="M50" s="601"/>
      <c r="N50" s="602"/>
      <c r="O50" s="34"/>
      <c r="P50" s="34"/>
      <c r="Q50" s="34"/>
      <c r="R50" s="34"/>
      <c r="S50" s="34"/>
    </row>
    <row r="51" spans="1:19" ht="15">
      <c r="A51" s="34"/>
      <c r="B51" s="34"/>
      <c r="C51" s="34"/>
      <c r="D51" s="34"/>
      <c r="E51" s="34"/>
      <c r="F51" s="34"/>
      <c r="G51" s="34"/>
      <c r="H51" s="34"/>
      <c r="I51" s="43"/>
      <c r="J51" s="34"/>
      <c r="K51" s="34"/>
      <c r="L51" s="600"/>
      <c r="M51" s="601"/>
      <c r="N51" s="602"/>
      <c r="O51" s="34"/>
      <c r="P51" s="34"/>
      <c r="Q51" s="34"/>
      <c r="R51" s="34"/>
      <c r="S51" s="34"/>
    </row>
    <row r="52" spans="1:19" s="54" customFormat="1" ht="22.5" customHeight="1">
      <c r="A52" s="538" t="s">
        <v>137</v>
      </c>
      <c r="B52" s="539"/>
      <c r="C52" s="540"/>
      <c r="D52" s="53">
        <f>SUM(E52:H52)</f>
        <v>10</v>
      </c>
      <c r="E52" s="53">
        <f>SUM(E30:E49)</f>
        <v>8</v>
      </c>
      <c r="F52" s="53">
        <f>SUM(F30:F49)</f>
        <v>2</v>
      </c>
      <c r="G52" s="53">
        <f>SUM(G30:G49)</f>
        <v>0</v>
      </c>
      <c r="H52" s="53">
        <f>SUM(H30:H49)</f>
        <v>0</v>
      </c>
      <c r="I52" s="53"/>
      <c r="J52" s="538" t="s">
        <v>137</v>
      </c>
      <c r="K52" s="539"/>
      <c r="L52" s="539"/>
      <c r="M52" s="539"/>
      <c r="N52" s="540"/>
      <c r="O52" s="53">
        <f>SUM(P52:S52)</f>
        <v>18</v>
      </c>
      <c r="P52" s="53">
        <f>SUM(P30:P49)</f>
        <v>13</v>
      </c>
      <c r="Q52" s="53">
        <f>SUM(Q30:Q49)</f>
        <v>5</v>
      </c>
      <c r="R52" s="53">
        <f>SUM(R30:R49)</f>
        <v>0</v>
      </c>
      <c r="S52" s="53">
        <f>SUM(S30:S49)</f>
        <v>0</v>
      </c>
    </row>
    <row r="53" spans="1:19" s="44" customFormat="1" ht="18.75">
      <c r="A53" s="29" t="s">
        <v>16</v>
      </c>
      <c r="B53" s="29" t="s">
        <v>124</v>
      </c>
      <c r="C53" s="537" t="s">
        <v>125</v>
      </c>
      <c r="D53" s="537"/>
      <c r="E53" s="537"/>
      <c r="F53" s="537"/>
      <c r="G53" s="537"/>
      <c r="H53" s="537"/>
      <c r="I53" s="38"/>
      <c r="J53" s="29" t="s">
        <v>15</v>
      </c>
      <c r="K53" s="29" t="s">
        <v>126</v>
      </c>
      <c r="L53" s="537" t="s">
        <v>123</v>
      </c>
      <c r="M53" s="537"/>
      <c r="N53" s="537"/>
      <c r="O53" s="537"/>
      <c r="P53" s="537"/>
      <c r="Q53" s="537"/>
      <c r="R53" s="537">
        <v>2017</v>
      </c>
      <c r="S53" s="537"/>
    </row>
    <row r="54" spans="1:19" s="48" customFormat="1" ht="15.75">
      <c r="A54" s="45" t="s">
        <v>82</v>
      </c>
      <c r="B54" s="49">
        <v>42798</v>
      </c>
      <c r="C54" s="46" t="s">
        <v>127</v>
      </c>
      <c r="D54" s="46" t="s">
        <v>130</v>
      </c>
      <c r="E54" s="606" t="s">
        <v>25</v>
      </c>
      <c r="F54" s="607"/>
      <c r="G54" s="607"/>
      <c r="H54" s="608"/>
      <c r="I54" s="47"/>
      <c r="J54" s="45" t="s">
        <v>27</v>
      </c>
      <c r="K54" s="49">
        <v>42799</v>
      </c>
      <c r="L54" s="606" t="s">
        <v>127</v>
      </c>
      <c r="M54" s="607"/>
      <c r="N54" s="608"/>
      <c r="O54" s="46" t="s">
        <v>131</v>
      </c>
      <c r="P54" s="606" t="s">
        <v>28</v>
      </c>
      <c r="Q54" s="607"/>
      <c r="R54" s="607"/>
      <c r="S54" s="608"/>
    </row>
    <row r="55" spans="1:19" ht="27.75">
      <c r="A55" s="30" t="s">
        <v>0</v>
      </c>
      <c r="B55" s="30" t="s">
        <v>1</v>
      </c>
      <c r="C55" s="30" t="s">
        <v>17</v>
      </c>
      <c r="D55" s="35" t="s">
        <v>3</v>
      </c>
      <c r="E55" s="35" t="s">
        <v>4</v>
      </c>
      <c r="F55" s="35" t="s">
        <v>8</v>
      </c>
      <c r="G55" s="35" t="s">
        <v>5</v>
      </c>
      <c r="H55" s="35" t="s">
        <v>6</v>
      </c>
      <c r="I55" s="35"/>
      <c r="J55" s="30" t="s">
        <v>0</v>
      </c>
      <c r="K55" s="30" t="s">
        <v>1</v>
      </c>
      <c r="L55" s="577" t="s">
        <v>17</v>
      </c>
      <c r="M55" s="579"/>
      <c r="N55" s="578"/>
      <c r="O55" s="35" t="s">
        <v>3</v>
      </c>
      <c r="P55" s="35" t="s">
        <v>4</v>
      </c>
      <c r="Q55" s="35" t="s">
        <v>8</v>
      </c>
      <c r="R55" s="35" t="s">
        <v>5</v>
      </c>
      <c r="S55" s="35" t="s">
        <v>6</v>
      </c>
    </row>
    <row r="56" spans="1:19" ht="18.75" customHeight="1">
      <c r="A56" s="41" t="s">
        <v>99</v>
      </c>
      <c r="B56" s="41" t="s">
        <v>100</v>
      </c>
      <c r="C56" s="31" t="s">
        <v>132</v>
      </c>
      <c r="D56" s="31" t="s">
        <v>37</v>
      </c>
      <c r="E56" s="31"/>
      <c r="F56" s="31">
        <v>1</v>
      </c>
      <c r="G56" s="31"/>
      <c r="H56" s="31"/>
      <c r="I56" s="41">
        <v>1</v>
      </c>
      <c r="J56" s="41" t="s">
        <v>95</v>
      </c>
      <c r="K56" s="41" t="s">
        <v>96</v>
      </c>
      <c r="L56" s="609" t="s">
        <v>132</v>
      </c>
      <c r="M56" s="610"/>
      <c r="N56" s="611"/>
      <c r="O56" s="31" t="s">
        <v>34</v>
      </c>
      <c r="P56" s="31">
        <v>1</v>
      </c>
      <c r="Q56" s="31"/>
      <c r="R56" s="31"/>
      <c r="S56" s="31"/>
    </row>
    <row r="57" spans="1:19" ht="18.75" customHeight="1">
      <c r="A57" s="42" t="s">
        <v>89</v>
      </c>
      <c r="B57" s="42" t="s">
        <v>90</v>
      </c>
      <c r="C57" s="33" t="s">
        <v>132</v>
      </c>
      <c r="D57" s="33" t="s">
        <v>37</v>
      </c>
      <c r="E57" s="33"/>
      <c r="F57" s="33">
        <v>1</v>
      </c>
      <c r="G57" s="33"/>
      <c r="H57" s="33"/>
      <c r="I57" s="42">
        <v>2</v>
      </c>
      <c r="J57" s="42" t="s">
        <v>101</v>
      </c>
      <c r="K57" s="42" t="s">
        <v>102</v>
      </c>
      <c r="L57" s="618" t="s">
        <v>132</v>
      </c>
      <c r="M57" s="619"/>
      <c r="N57" s="620"/>
      <c r="O57" s="33" t="s">
        <v>37</v>
      </c>
      <c r="P57" s="33"/>
      <c r="Q57" s="33">
        <v>1</v>
      </c>
      <c r="R57" s="33"/>
      <c r="S57" s="33"/>
    </row>
    <row r="58" spans="1:19" ht="18.75" customHeight="1">
      <c r="A58" s="40" t="s">
        <v>108</v>
      </c>
      <c r="B58" s="40" t="s">
        <v>109</v>
      </c>
      <c r="C58" s="32" t="s">
        <v>132</v>
      </c>
      <c r="D58" s="32" t="s">
        <v>35</v>
      </c>
      <c r="E58" s="32">
        <v>1</v>
      </c>
      <c r="F58" s="32"/>
      <c r="G58" s="32"/>
      <c r="H58" s="32"/>
      <c r="I58" s="40">
        <v>3</v>
      </c>
      <c r="J58" s="40" t="s">
        <v>119</v>
      </c>
      <c r="K58" s="40" t="s">
        <v>113</v>
      </c>
      <c r="L58" s="594" t="s">
        <v>13</v>
      </c>
      <c r="M58" s="595"/>
      <c r="N58" s="596"/>
      <c r="O58" s="32" t="s">
        <v>35</v>
      </c>
      <c r="P58" s="32">
        <v>1</v>
      </c>
      <c r="Q58" s="32"/>
      <c r="R58" s="32"/>
      <c r="S58" s="32"/>
    </row>
    <row r="59" spans="1:19" ht="18.75" customHeight="1">
      <c r="A59" s="36" t="s">
        <v>64</v>
      </c>
      <c r="B59" s="36" t="s">
        <v>65</v>
      </c>
      <c r="C59" s="12" t="s">
        <v>13</v>
      </c>
      <c r="D59" s="12" t="s">
        <v>57</v>
      </c>
      <c r="E59" s="13">
        <v>1</v>
      </c>
      <c r="F59" s="13"/>
      <c r="G59" s="13"/>
      <c r="H59" s="13"/>
      <c r="I59" s="13">
        <v>4</v>
      </c>
      <c r="J59" s="36" t="s">
        <v>45</v>
      </c>
      <c r="K59" s="36" t="s">
        <v>46</v>
      </c>
      <c r="L59" s="589" t="s">
        <v>135</v>
      </c>
      <c r="M59" s="593"/>
      <c r="N59" s="590"/>
      <c r="O59" s="12" t="s">
        <v>34</v>
      </c>
      <c r="P59" s="13">
        <v>1</v>
      </c>
      <c r="Q59" s="13"/>
      <c r="R59" s="13"/>
      <c r="S59" s="13"/>
    </row>
    <row r="60" spans="1:19" ht="18.75" customHeight="1">
      <c r="A60" s="32" t="s">
        <v>147</v>
      </c>
      <c r="B60" s="32" t="s">
        <v>148</v>
      </c>
      <c r="C60" s="32" t="s">
        <v>140</v>
      </c>
      <c r="D60" s="32" t="s">
        <v>35</v>
      </c>
      <c r="E60" s="32">
        <v>1</v>
      </c>
      <c r="F60" s="32"/>
      <c r="G60" s="32"/>
      <c r="H60" s="32"/>
      <c r="I60" s="40">
        <v>5</v>
      </c>
      <c r="J60" s="40" t="s">
        <v>47</v>
      </c>
      <c r="K60" s="40" t="s">
        <v>46</v>
      </c>
      <c r="L60" s="594" t="s">
        <v>135</v>
      </c>
      <c r="M60" s="595"/>
      <c r="N60" s="596"/>
      <c r="O60" s="32" t="s">
        <v>34</v>
      </c>
      <c r="P60" s="32">
        <v>1</v>
      </c>
      <c r="Q60" s="32"/>
      <c r="R60" s="32"/>
      <c r="S60" s="32"/>
    </row>
    <row r="61" spans="1:19" ht="18.75" customHeight="1">
      <c r="A61" s="12" t="s">
        <v>192</v>
      </c>
      <c r="B61" s="12" t="s">
        <v>193</v>
      </c>
      <c r="C61" s="12" t="s">
        <v>191</v>
      </c>
      <c r="D61" s="12" t="s">
        <v>34</v>
      </c>
      <c r="E61" s="13">
        <v>1</v>
      </c>
      <c r="F61" s="13"/>
      <c r="G61" s="13"/>
      <c r="H61" s="13"/>
      <c r="I61" s="13">
        <v>6</v>
      </c>
      <c r="J61" s="12" t="s">
        <v>149</v>
      </c>
      <c r="K61" s="12" t="s">
        <v>146</v>
      </c>
      <c r="L61" s="589" t="s">
        <v>140</v>
      </c>
      <c r="M61" s="593"/>
      <c r="N61" s="590"/>
      <c r="O61" s="36" t="s">
        <v>35</v>
      </c>
      <c r="P61" s="36">
        <v>1</v>
      </c>
      <c r="Q61" s="12"/>
      <c r="R61" s="12"/>
      <c r="S61" s="12"/>
    </row>
    <row r="62" spans="1:19" ht="18.75" customHeight="1">
      <c r="A62" s="32" t="s">
        <v>200</v>
      </c>
      <c r="B62" s="32" t="s">
        <v>44</v>
      </c>
      <c r="C62" s="32" t="s">
        <v>31</v>
      </c>
      <c r="D62" s="32" t="s">
        <v>34</v>
      </c>
      <c r="E62" s="32">
        <v>1</v>
      </c>
      <c r="F62" s="32"/>
      <c r="G62" s="32"/>
      <c r="H62" s="32"/>
      <c r="I62" s="40">
        <v>7</v>
      </c>
      <c r="J62" s="32" t="s">
        <v>169</v>
      </c>
      <c r="K62" s="32" t="s">
        <v>170</v>
      </c>
      <c r="L62" s="594" t="s">
        <v>163</v>
      </c>
      <c r="M62" s="595"/>
      <c r="N62" s="596"/>
      <c r="O62" s="32" t="s">
        <v>37</v>
      </c>
      <c r="P62" s="32"/>
      <c r="Q62" s="32">
        <v>1</v>
      </c>
      <c r="R62" s="32"/>
      <c r="S62" s="32"/>
    </row>
    <row r="63" spans="1:19" ht="18.75" customHeight="1">
      <c r="A63" s="12" t="s">
        <v>201</v>
      </c>
      <c r="B63" s="12" t="s">
        <v>202</v>
      </c>
      <c r="C63" s="12" t="s">
        <v>31</v>
      </c>
      <c r="D63" s="12" t="s">
        <v>37</v>
      </c>
      <c r="E63" s="13"/>
      <c r="F63" s="13">
        <v>1</v>
      </c>
      <c r="G63" s="13"/>
      <c r="H63" s="13"/>
      <c r="I63" s="13">
        <v>8</v>
      </c>
      <c r="J63" s="12" t="s">
        <v>171</v>
      </c>
      <c r="K63" s="12" t="s">
        <v>172</v>
      </c>
      <c r="L63" s="589" t="s">
        <v>163</v>
      </c>
      <c r="M63" s="593"/>
      <c r="N63" s="590"/>
      <c r="O63" s="12" t="s">
        <v>37</v>
      </c>
      <c r="P63" s="13"/>
      <c r="Q63" s="13">
        <v>1</v>
      </c>
      <c r="R63" s="13"/>
      <c r="S63" s="13"/>
    </row>
    <row r="64" spans="1:19" ht="18.75" customHeight="1">
      <c r="A64" s="32" t="s">
        <v>203</v>
      </c>
      <c r="B64" s="32" t="s">
        <v>39</v>
      </c>
      <c r="C64" s="32" t="s">
        <v>31</v>
      </c>
      <c r="D64" s="32" t="s">
        <v>34</v>
      </c>
      <c r="E64" s="32">
        <v>1</v>
      </c>
      <c r="F64" s="32"/>
      <c r="G64" s="32"/>
      <c r="H64" s="32"/>
      <c r="I64" s="40">
        <v>9</v>
      </c>
      <c r="J64" s="32" t="s">
        <v>159</v>
      </c>
      <c r="K64" s="32" t="s">
        <v>206</v>
      </c>
      <c r="L64" s="594" t="s">
        <v>31</v>
      </c>
      <c r="M64" s="595"/>
      <c r="N64" s="596"/>
      <c r="O64" s="32" t="s">
        <v>37</v>
      </c>
      <c r="P64" s="32"/>
      <c r="Q64" s="32">
        <v>1</v>
      </c>
      <c r="R64" s="32"/>
      <c r="S64" s="32"/>
    </row>
    <row r="65" spans="1:19" ht="18.75" customHeight="1">
      <c r="A65" s="28" t="s">
        <v>204</v>
      </c>
      <c r="B65" s="28" t="s">
        <v>205</v>
      </c>
      <c r="C65" s="28" t="s">
        <v>31</v>
      </c>
      <c r="D65" s="28" t="s">
        <v>35</v>
      </c>
      <c r="E65" s="13">
        <v>1</v>
      </c>
      <c r="F65" s="13"/>
      <c r="G65" s="13"/>
      <c r="H65" s="13"/>
      <c r="I65" s="13">
        <v>10</v>
      </c>
      <c r="J65" s="28" t="s">
        <v>159</v>
      </c>
      <c r="K65" s="28" t="s">
        <v>207</v>
      </c>
      <c r="L65" s="589" t="s">
        <v>31</v>
      </c>
      <c r="M65" s="593"/>
      <c r="N65" s="590"/>
      <c r="O65" s="28" t="s">
        <v>57</v>
      </c>
      <c r="P65" s="13">
        <v>1</v>
      </c>
      <c r="Q65" s="13"/>
      <c r="R65" s="13"/>
      <c r="S65" s="13"/>
    </row>
    <row r="66" spans="1:19" ht="18.75" customHeight="1">
      <c r="A66" s="32"/>
      <c r="B66" s="32"/>
      <c r="C66" s="32"/>
      <c r="D66" s="32"/>
      <c r="E66" s="32"/>
      <c r="F66" s="32"/>
      <c r="G66" s="32"/>
      <c r="H66" s="32"/>
      <c r="I66" s="40">
        <v>11</v>
      </c>
      <c r="J66" s="32" t="s">
        <v>208</v>
      </c>
      <c r="K66" s="32" t="s">
        <v>209</v>
      </c>
      <c r="L66" s="594" t="s">
        <v>31</v>
      </c>
      <c r="M66" s="595"/>
      <c r="N66" s="596"/>
      <c r="O66" s="32" t="s">
        <v>37</v>
      </c>
      <c r="P66" s="32"/>
      <c r="Q66" s="32">
        <v>1</v>
      </c>
      <c r="R66" s="32"/>
      <c r="S66" s="32"/>
    </row>
    <row r="67" spans="1:19" ht="18.75" customHeight="1">
      <c r="A67" s="13"/>
      <c r="B67" s="13"/>
      <c r="C67" s="13"/>
      <c r="D67" s="13"/>
      <c r="E67" s="13"/>
      <c r="F67" s="13"/>
      <c r="G67" s="13"/>
      <c r="H67" s="13"/>
      <c r="I67" s="13">
        <v>12</v>
      </c>
      <c r="J67" s="13" t="s">
        <v>210</v>
      </c>
      <c r="K67" s="13" t="s">
        <v>59</v>
      </c>
      <c r="L67" s="589" t="s">
        <v>31</v>
      </c>
      <c r="M67" s="593"/>
      <c r="N67" s="590"/>
      <c r="O67" s="13" t="s">
        <v>37</v>
      </c>
      <c r="P67" s="13"/>
      <c r="Q67" s="13">
        <v>1</v>
      </c>
      <c r="R67" s="13"/>
      <c r="S67" s="13"/>
    </row>
    <row r="68" spans="1:19" ht="18.75" customHeight="1">
      <c r="A68" s="32"/>
      <c r="B68" s="32"/>
      <c r="C68" s="32"/>
      <c r="D68" s="32"/>
      <c r="E68" s="32"/>
      <c r="F68" s="32"/>
      <c r="G68" s="32"/>
      <c r="H68" s="32"/>
      <c r="I68" s="40">
        <v>13</v>
      </c>
      <c r="J68" s="32" t="s">
        <v>159</v>
      </c>
      <c r="K68" s="32" t="s">
        <v>211</v>
      </c>
      <c r="L68" s="594" t="s">
        <v>31</v>
      </c>
      <c r="M68" s="595"/>
      <c r="N68" s="596"/>
      <c r="O68" s="32" t="s">
        <v>57</v>
      </c>
      <c r="P68" s="32">
        <v>1</v>
      </c>
      <c r="Q68" s="32"/>
      <c r="R68" s="32"/>
      <c r="S68" s="32"/>
    </row>
    <row r="69" spans="1:19" ht="18.75" customHeight="1">
      <c r="A69" s="28"/>
      <c r="B69" s="28"/>
      <c r="C69" s="28"/>
      <c r="D69" s="28"/>
      <c r="E69" s="28"/>
      <c r="F69" s="28"/>
      <c r="G69" s="28"/>
      <c r="H69" s="28"/>
      <c r="I69" s="36">
        <v>14</v>
      </c>
      <c r="J69" s="28"/>
      <c r="K69" s="28"/>
      <c r="L69" s="589"/>
      <c r="M69" s="593"/>
      <c r="N69" s="590"/>
      <c r="O69" s="28"/>
      <c r="P69" s="28"/>
      <c r="Q69" s="28"/>
      <c r="R69" s="28"/>
      <c r="S69" s="28"/>
    </row>
    <row r="70" spans="1:19" ht="18.75" customHeight="1">
      <c r="A70" s="32"/>
      <c r="B70" s="32"/>
      <c r="C70" s="32"/>
      <c r="D70" s="32"/>
      <c r="E70" s="32"/>
      <c r="F70" s="32"/>
      <c r="G70" s="32"/>
      <c r="H70" s="32"/>
      <c r="I70" s="40">
        <v>15</v>
      </c>
      <c r="J70" s="32"/>
      <c r="K70" s="32"/>
      <c r="L70" s="594"/>
      <c r="M70" s="595"/>
      <c r="N70" s="596"/>
      <c r="O70" s="32"/>
      <c r="P70" s="32"/>
      <c r="Q70" s="32"/>
      <c r="R70" s="32"/>
      <c r="S70" s="32"/>
    </row>
    <row r="71" spans="1:19" ht="18.75" customHeight="1">
      <c r="A71" s="28"/>
      <c r="B71" s="28"/>
      <c r="C71" s="28"/>
      <c r="D71" s="28"/>
      <c r="E71" s="28"/>
      <c r="F71" s="28"/>
      <c r="G71" s="28"/>
      <c r="H71" s="28"/>
      <c r="I71" s="36">
        <v>16</v>
      </c>
      <c r="J71" s="28"/>
      <c r="K71" s="28"/>
      <c r="L71" s="589"/>
      <c r="M71" s="593"/>
      <c r="N71" s="590"/>
      <c r="O71" s="28"/>
      <c r="P71" s="28"/>
      <c r="Q71" s="28"/>
      <c r="R71" s="28"/>
      <c r="S71" s="28"/>
    </row>
    <row r="72" spans="1:19" ht="18.75" customHeight="1">
      <c r="A72" s="32"/>
      <c r="B72" s="32"/>
      <c r="C72" s="32"/>
      <c r="D72" s="32"/>
      <c r="E72" s="32"/>
      <c r="F72" s="32"/>
      <c r="G72" s="32"/>
      <c r="H72" s="32"/>
      <c r="I72" s="40">
        <v>17</v>
      </c>
      <c r="J72" s="32"/>
      <c r="K72" s="32"/>
      <c r="L72" s="594"/>
      <c r="M72" s="595"/>
      <c r="N72" s="596"/>
      <c r="O72" s="32"/>
      <c r="P72" s="32"/>
      <c r="Q72" s="32"/>
      <c r="R72" s="32"/>
      <c r="S72" s="32"/>
    </row>
    <row r="73" spans="1:19" ht="18.75" customHeight="1">
      <c r="A73" s="28"/>
      <c r="B73" s="28"/>
      <c r="C73" s="28"/>
      <c r="D73" s="28"/>
      <c r="E73" s="28"/>
      <c r="F73" s="28"/>
      <c r="G73" s="28"/>
      <c r="H73" s="28"/>
      <c r="I73" s="36">
        <v>18</v>
      </c>
      <c r="J73" s="28"/>
      <c r="K73" s="28"/>
      <c r="L73" s="589"/>
      <c r="M73" s="593"/>
      <c r="N73" s="590"/>
      <c r="O73" s="28"/>
      <c r="P73" s="28"/>
      <c r="Q73" s="28"/>
      <c r="R73" s="28"/>
      <c r="S73" s="28"/>
    </row>
    <row r="74" spans="1:19" ht="18.75" customHeight="1">
      <c r="A74" s="32"/>
      <c r="B74" s="32"/>
      <c r="C74" s="32"/>
      <c r="D74" s="32"/>
      <c r="E74" s="32"/>
      <c r="F74" s="32"/>
      <c r="G74" s="32"/>
      <c r="H74" s="32"/>
      <c r="I74" s="40">
        <v>19</v>
      </c>
      <c r="J74" s="52" t="s">
        <v>218</v>
      </c>
      <c r="K74" s="52" t="s">
        <v>207</v>
      </c>
      <c r="L74" s="597" t="s">
        <v>33</v>
      </c>
      <c r="M74" s="598"/>
      <c r="N74" s="599"/>
      <c r="O74" s="52" t="s">
        <v>41</v>
      </c>
      <c r="P74" s="52"/>
      <c r="Q74" s="52"/>
      <c r="R74" s="52"/>
      <c r="S74" s="52">
        <v>1</v>
      </c>
    </row>
    <row r="75" spans="1:19" ht="18.75" customHeight="1">
      <c r="A75" s="28"/>
      <c r="B75" s="28"/>
      <c r="C75" s="28"/>
      <c r="D75" s="28"/>
      <c r="E75" s="28"/>
      <c r="F75" s="12"/>
      <c r="G75" s="12"/>
      <c r="H75" s="12"/>
      <c r="I75" s="12">
        <v>20</v>
      </c>
      <c r="J75" s="52" t="s">
        <v>93</v>
      </c>
      <c r="K75" s="52" t="s">
        <v>94</v>
      </c>
      <c r="L75" s="597" t="s">
        <v>132</v>
      </c>
      <c r="M75" s="598"/>
      <c r="N75" s="599"/>
      <c r="O75" s="52" t="s">
        <v>37</v>
      </c>
      <c r="P75" s="52"/>
      <c r="Q75" s="52"/>
      <c r="R75" s="52"/>
      <c r="S75" s="52">
        <v>1</v>
      </c>
    </row>
    <row r="76" spans="1:19" ht="15">
      <c r="A76" s="34"/>
      <c r="B76" s="34"/>
      <c r="C76" s="34"/>
      <c r="D76" s="34"/>
      <c r="E76" s="34"/>
      <c r="F76" s="34"/>
      <c r="G76" s="34"/>
      <c r="H76" s="34"/>
      <c r="I76" s="43"/>
      <c r="J76" s="34"/>
      <c r="K76" s="34"/>
      <c r="L76" s="600"/>
      <c r="M76" s="601"/>
      <c r="N76" s="602"/>
      <c r="O76" s="34"/>
      <c r="P76" s="34"/>
      <c r="Q76" s="34"/>
      <c r="R76" s="34"/>
      <c r="S76" s="34"/>
    </row>
    <row r="77" spans="1:19" ht="15">
      <c r="A77" s="34"/>
      <c r="B77" s="34"/>
      <c r="C77" s="34"/>
      <c r="D77" s="34"/>
      <c r="E77" s="34"/>
      <c r="F77" s="34"/>
      <c r="G77" s="34"/>
      <c r="H77" s="34"/>
      <c r="I77" s="43"/>
      <c r="J77" s="34"/>
      <c r="K77" s="34"/>
      <c r="L77" s="600"/>
      <c r="M77" s="601"/>
      <c r="N77" s="602"/>
      <c r="O77" s="34"/>
      <c r="P77" s="34"/>
      <c r="Q77" s="34"/>
      <c r="R77" s="34"/>
      <c r="S77" s="34"/>
    </row>
    <row r="78" spans="1:19" s="54" customFormat="1" ht="22.5" customHeight="1">
      <c r="A78" s="538" t="s">
        <v>137</v>
      </c>
      <c r="B78" s="539"/>
      <c r="C78" s="540"/>
      <c r="D78" s="53">
        <f>SUM(E78:H78)</f>
        <v>10</v>
      </c>
      <c r="E78" s="53">
        <f>SUM(E56:E75)</f>
        <v>7</v>
      </c>
      <c r="F78" s="53">
        <f>SUM(F56:F75)</f>
        <v>3</v>
      </c>
      <c r="G78" s="53">
        <f>SUM(G56:G75)</f>
        <v>0</v>
      </c>
      <c r="H78" s="53">
        <f>SUM(H56:H75)</f>
        <v>0</v>
      </c>
      <c r="I78" s="53"/>
      <c r="J78" s="538" t="s">
        <v>137</v>
      </c>
      <c r="K78" s="539"/>
      <c r="L78" s="539"/>
      <c r="M78" s="539"/>
      <c r="N78" s="540"/>
      <c r="O78" s="53">
        <f>SUM(P78:S78)</f>
        <v>15</v>
      </c>
      <c r="P78" s="53">
        <f>SUM(P56:P75)</f>
        <v>7</v>
      </c>
      <c r="Q78" s="53">
        <f>SUM(Q56:Q75)</f>
        <v>6</v>
      </c>
      <c r="R78" s="53">
        <f>SUM(R56:R75)</f>
        <v>0</v>
      </c>
      <c r="S78" s="53">
        <f>SUM(S56:S75)</f>
        <v>2</v>
      </c>
    </row>
    <row r="79" spans="1:19" ht="37.5" customHeight="1">
      <c r="A79" s="15"/>
      <c r="B79" s="15"/>
      <c r="C79" s="15"/>
      <c r="D79" s="15"/>
      <c r="E79" s="57"/>
      <c r="F79" s="57"/>
      <c r="G79" s="57"/>
      <c r="H79" s="57"/>
      <c r="I79" s="57"/>
      <c r="J79" s="15"/>
      <c r="K79" s="623" t="s">
        <v>137</v>
      </c>
      <c r="L79" s="623"/>
      <c r="M79" s="623"/>
      <c r="N79" s="623"/>
      <c r="O79" s="623"/>
      <c r="P79" s="56" t="s">
        <v>4</v>
      </c>
      <c r="Q79" s="56" t="s">
        <v>8</v>
      </c>
      <c r="R79" s="56" t="s">
        <v>5</v>
      </c>
      <c r="S79" s="56" t="s">
        <v>6</v>
      </c>
    </row>
    <row r="80" spans="11:19" ht="36.75" customHeight="1">
      <c r="K80" s="623"/>
      <c r="L80" s="623"/>
      <c r="M80" s="623"/>
      <c r="N80" s="623"/>
      <c r="O80" s="623"/>
      <c r="P80" s="56">
        <f>SUM(E26+P26+E52+P52+E78+P78)</f>
        <v>55</v>
      </c>
      <c r="Q80" s="56">
        <f>SUM(F26+Q26+F52+Q52+F78+Q78)</f>
        <v>27</v>
      </c>
      <c r="R80" s="56">
        <f>SUM(G26+R26+G52+R52+G78+R78)</f>
        <v>0</v>
      </c>
      <c r="S80" s="56">
        <f>SUM(H26+S26+H52+S52+H78+S78)</f>
        <v>4</v>
      </c>
    </row>
    <row r="81" spans="11:19" ht="18.75" customHeight="1">
      <c r="K81" s="623"/>
      <c r="L81" s="623"/>
      <c r="M81" s="623"/>
      <c r="N81" s="623"/>
      <c r="O81" s="623"/>
      <c r="P81" s="538">
        <f>SUM(P80:Q80)</f>
        <v>82</v>
      </c>
      <c r="Q81" s="540"/>
      <c r="R81" s="538">
        <f>SUM(R80:S80)</f>
        <v>4</v>
      </c>
      <c r="S81" s="540"/>
    </row>
    <row r="82" spans="11:19" ht="18.75" customHeight="1">
      <c r="K82" s="623"/>
      <c r="L82" s="623"/>
      <c r="M82" s="623"/>
      <c r="N82" s="623"/>
      <c r="O82" s="623"/>
      <c r="P82" s="538">
        <f>SUM(P81:S81)</f>
        <v>86</v>
      </c>
      <c r="Q82" s="539"/>
      <c r="R82" s="539"/>
      <c r="S82" s="540"/>
    </row>
    <row r="83" spans="11:19" ht="38.25">
      <c r="K83" s="591"/>
      <c r="L83" s="591"/>
      <c r="M83" s="35" t="s">
        <v>57</v>
      </c>
      <c r="N83" s="35" t="s">
        <v>35</v>
      </c>
      <c r="O83" s="35" t="s">
        <v>38</v>
      </c>
      <c r="P83" s="35" t="s">
        <v>34</v>
      </c>
      <c r="Q83" s="35" t="s">
        <v>41</v>
      </c>
      <c r="R83" s="35" t="s">
        <v>37</v>
      </c>
      <c r="S83" s="56" t="s">
        <v>136</v>
      </c>
    </row>
    <row r="84" spans="11:19" ht="15.75">
      <c r="K84" s="591" t="s">
        <v>150</v>
      </c>
      <c r="L84" s="591"/>
      <c r="M84" s="50">
        <v>1</v>
      </c>
      <c r="N84" s="50">
        <v>3</v>
      </c>
      <c r="O84" s="50"/>
      <c r="P84" s="50"/>
      <c r="Q84" s="50"/>
      <c r="R84" s="50">
        <v>1</v>
      </c>
      <c r="S84" s="55">
        <f>SUM(M84:R84)</f>
        <v>5</v>
      </c>
    </row>
    <row r="85" spans="11:19" ht="15.75">
      <c r="K85" s="591" t="s">
        <v>78</v>
      </c>
      <c r="L85" s="591"/>
      <c r="M85" s="50"/>
      <c r="N85" s="50">
        <v>1</v>
      </c>
      <c r="O85" s="50">
        <v>1</v>
      </c>
      <c r="P85" s="50">
        <v>2</v>
      </c>
      <c r="Q85" s="50"/>
      <c r="R85" s="50"/>
      <c r="S85" s="55">
        <f aca="true" t="shared" si="0" ref="S85:S98">SUM(M85:R85)</f>
        <v>4</v>
      </c>
    </row>
    <row r="86" spans="11:19" ht="15.75">
      <c r="K86" s="591" t="s">
        <v>151</v>
      </c>
      <c r="L86" s="591"/>
      <c r="M86" s="50"/>
      <c r="N86" s="50"/>
      <c r="O86" s="50"/>
      <c r="P86" s="50">
        <v>2</v>
      </c>
      <c r="Q86" s="50"/>
      <c r="R86" s="50">
        <v>1</v>
      </c>
      <c r="S86" s="55">
        <f t="shared" si="0"/>
        <v>3</v>
      </c>
    </row>
    <row r="87" spans="11:19" ht="15.75">
      <c r="K87" s="591" t="s">
        <v>152</v>
      </c>
      <c r="L87" s="591"/>
      <c r="M87" s="50"/>
      <c r="N87" s="50">
        <v>1</v>
      </c>
      <c r="O87" s="50"/>
      <c r="P87" s="50">
        <v>4</v>
      </c>
      <c r="Q87" s="50"/>
      <c r="R87" s="50">
        <v>2</v>
      </c>
      <c r="S87" s="55">
        <f t="shared" si="0"/>
        <v>7</v>
      </c>
    </row>
    <row r="88" spans="11:19" ht="15.75">
      <c r="K88" s="591" t="s">
        <v>140</v>
      </c>
      <c r="L88" s="591"/>
      <c r="M88" s="50"/>
      <c r="N88" s="50">
        <v>4</v>
      </c>
      <c r="O88" s="50"/>
      <c r="P88" s="50">
        <v>1</v>
      </c>
      <c r="Q88" s="50"/>
      <c r="R88" s="50">
        <v>1</v>
      </c>
      <c r="S88" s="55">
        <f t="shared" si="0"/>
        <v>6</v>
      </c>
    </row>
    <row r="89" spans="11:19" ht="15.75">
      <c r="K89" s="591" t="s">
        <v>153</v>
      </c>
      <c r="L89" s="591"/>
      <c r="M89" s="50">
        <v>1</v>
      </c>
      <c r="N89" s="50"/>
      <c r="O89" s="50"/>
      <c r="P89" s="50">
        <v>1</v>
      </c>
      <c r="Q89" s="50"/>
      <c r="R89" s="50"/>
      <c r="S89" s="55">
        <f t="shared" si="0"/>
        <v>2</v>
      </c>
    </row>
    <row r="90" spans="11:19" ht="15.75">
      <c r="K90" s="591" t="s">
        <v>158</v>
      </c>
      <c r="L90" s="591"/>
      <c r="M90" s="50">
        <v>2</v>
      </c>
      <c r="N90" s="50">
        <v>1</v>
      </c>
      <c r="O90" s="50"/>
      <c r="P90" s="50">
        <v>4</v>
      </c>
      <c r="Q90" s="50">
        <v>1</v>
      </c>
      <c r="R90" s="50">
        <v>4</v>
      </c>
      <c r="S90" s="55">
        <f t="shared" si="0"/>
        <v>12</v>
      </c>
    </row>
    <row r="91" spans="11:19" ht="15.75">
      <c r="K91" s="591" t="s">
        <v>32</v>
      </c>
      <c r="L91" s="591"/>
      <c r="M91" s="50"/>
      <c r="N91" s="50">
        <v>1</v>
      </c>
      <c r="O91" s="50"/>
      <c r="P91" s="50">
        <v>5</v>
      </c>
      <c r="Q91" s="50">
        <v>1</v>
      </c>
      <c r="R91" s="50">
        <v>2</v>
      </c>
      <c r="S91" s="55">
        <f t="shared" si="0"/>
        <v>9</v>
      </c>
    </row>
    <row r="92" spans="11:19" ht="15.75">
      <c r="K92" s="591" t="s">
        <v>154</v>
      </c>
      <c r="L92" s="591"/>
      <c r="M92" s="50">
        <v>2</v>
      </c>
      <c r="N92" s="50">
        <v>1</v>
      </c>
      <c r="O92" s="50">
        <v>1</v>
      </c>
      <c r="P92" s="50">
        <v>1</v>
      </c>
      <c r="Q92" s="50"/>
      <c r="R92" s="50">
        <v>3</v>
      </c>
      <c r="S92" s="55">
        <f t="shared" si="0"/>
        <v>8</v>
      </c>
    </row>
    <row r="93" spans="11:19" ht="15.75">
      <c r="K93" s="591" t="s">
        <v>30</v>
      </c>
      <c r="L93" s="591"/>
      <c r="M93" s="50"/>
      <c r="N93" s="50">
        <v>1</v>
      </c>
      <c r="O93" s="50">
        <v>1</v>
      </c>
      <c r="P93" s="50">
        <v>2</v>
      </c>
      <c r="Q93" s="50"/>
      <c r="R93" s="50">
        <v>4</v>
      </c>
      <c r="S93" s="55">
        <f t="shared" si="0"/>
        <v>8</v>
      </c>
    </row>
    <row r="94" spans="11:19" ht="15.75">
      <c r="K94" s="591" t="s">
        <v>157</v>
      </c>
      <c r="L94" s="591"/>
      <c r="M94" s="50"/>
      <c r="N94" s="50"/>
      <c r="O94" s="50"/>
      <c r="P94" s="50"/>
      <c r="Q94" s="50">
        <v>1</v>
      </c>
      <c r="R94" s="50"/>
      <c r="S94" s="55">
        <f t="shared" si="0"/>
        <v>1</v>
      </c>
    </row>
    <row r="95" spans="11:19" ht="15.75">
      <c r="K95" s="591" t="s">
        <v>155</v>
      </c>
      <c r="L95" s="591"/>
      <c r="M95" s="50"/>
      <c r="N95" s="50">
        <v>4</v>
      </c>
      <c r="O95" s="50"/>
      <c r="P95" s="50">
        <v>4</v>
      </c>
      <c r="Q95" s="50">
        <v>1</v>
      </c>
      <c r="R95" s="50">
        <v>6</v>
      </c>
      <c r="S95" s="55">
        <f t="shared" si="0"/>
        <v>15</v>
      </c>
    </row>
    <row r="96" spans="11:19" ht="15.75">
      <c r="K96" s="591" t="s">
        <v>156</v>
      </c>
      <c r="L96" s="591"/>
      <c r="M96" s="50"/>
      <c r="N96" s="50">
        <v>1</v>
      </c>
      <c r="O96" s="50">
        <v>1</v>
      </c>
      <c r="P96" s="50"/>
      <c r="Q96" s="50"/>
      <c r="R96" s="50">
        <v>5</v>
      </c>
      <c r="S96" s="55">
        <f t="shared" si="0"/>
        <v>7</v>
      </c>
    </row>
    <row r="97" spans="11:19" ht="15.75">
      <c r="K97" s="591"/>
      <c r="L97" s="591"/>
      <c r="M97" s="50"/>
      <c r="N97" s="50"/>
      <c r="O97" s="50"/>
      <c r="P97" s="50"/>
      <c r="Q97" s="50"/>
      <c r="R97" s="50"/>
      <c r="S97" s="55">
        <f t="shared" si="0"/>
        <v>0</v>
      </c>
    </row>
    <row r="98" spans="11:19" ht="15.75">
      <c r="K98" s="591"/>
      <c r="L98" s="591"/>
      <c r="M98" s="50"/>
      <c r="N98" s="50"/>
      <c r="O98" s="50"/>
      <c r="P98" s="50"/>
      <c r="Q98" s="50"/>
      <c r="R98" s="50"/>
      <c r="S98" s="55">
        <f t="shared" si="0"/>
        <v>0</v>
      </c>
    </row>
    <row r="99" spans="11:19" ht="15.75">
      <c r="K99" s="622" t="s">
        <v>136</v>
      </c>
      <c r="L99" s="622"/>
      <c r="M99" s="55">
        <f>SUM(M84:M98)</f>
        <v>6</v>
      </c>
      <c r="N99" s="55">
        <f>SUM(N84:N98)</f>
        <v>18</v>
      </c>
      <c r="O99" s="55">
        <f>SUM(O84:O98)</f>
        <v>4</v>
      </c>
      <c r="P99" s="55">
        <f>SUM(P84:P98)</f>
        <v>26</v>
      </c>
      <c r="Q99" s="55">
        <f>SUM(Q84:Q98)</f>
        <v>4</v>
      </c>
      <c r="R99" s="55">
        <f>SUM(R84:R98)</f>
        <v>29</v>
      </c>
      <c r="S99" s="55">
        <f>SUM(S84:S98)</f>
        <v>87</v>
      </c>
    </row>
    <row r="100" spans="11:12" ht="15">
      <c r="K100" s="621"/>
      <c r="L100" s="621"/>
    </row>
    <row r="101" spans="11:12" ht="15">
      <c r="K101" s="621"/>
      <c r="L101" s="621"/>
    </row>
    <row r="102" spans="11:12" ht="15">
      <c r="K102" s="621"/>
      <c r="L102" s="621"/>
    </row>
    <row r="103" spans="11:12" ht="15">
      <c r="K103" s="621"/>
      <c r="L103" s="621"/>
    </row>
  </sheetData>
  <sheetProtection/>
  <mergeCells count="118">
    <mergeCell ref="R81:S81"/>
    <mergeCell ref="J78:N78"/>
    <mergeCell ref="K79:O82"/>
    <mergeCell ref="L70:N70"/>
    <mergeCell ref="L71:N71"/>
    <mergeCell ref="L72:N72"/>
    <mergeCell ref="L73:N73"/>
    <mergeCell ref="L74:N74"/>
    <mergeCell ref="L65:N65"/>
    <mergeCell ref="L66:N66"/>
    <mergeCell ref="L67:N67"/>
    <mergeCell ref="L68:N68"/>
    <mergeCell ref="L69:N69"/>
    <mergeCell ref="P81:Q81"/>
    <mergeCell ref="P82:S82"/>
    <mergeCell ref="L54:N54"/>
    <mergeCell ref="A78:C78"/>
    <mergeCell ref="A52:C52"/>
    <mergeCell ref="A26:C26"/>
    <mergeCell ref="J52:N52"/>
    <mergeCell ref="J26:N26"/>
    <mergeCell ref="L75:N75"/>
    <mergeCell ref="L76:N76"/>
    <mergeCell ref="L77:N77"/>
    <mergeCell ref="L60:N60"/>
    <mergeCell ref="L61:N61"/>
    <mergeCell ref="L62:N62"/>
    <mergeCell ref="C53:H53"/>
    <mergeCell ref="L53:Q53"/>
    <mergeCell ref="L63:N63"/>
    <mergeCell ref="L64:N64"/>
    <mergeCell ref="L55:N55"/>
    <mergeCell ref="L56:N56"/>
    <mergeCell ref="L57:N57"/>
    <mergeCell ref="L58:N58"/>
    <mergeCell ref="L59:N59"/>
    <mergeCell ref="L49:N49"/>
    <mergeCell ref="L50:N50"/>
    <mergeCell ref="L51:N51"/>
    <mergeCell ref="K101:L101"/>
    <mergeCell ref="K102:L102"/>
    <mergeCell ref="K103:L103"/>
    <mergeCell ref="K88:L88"/>
    <mergeCell ref="K83:L83"/>
    <mergeCell ref="K98:L98"/>
    <mergeCell ref="K99:L99"/>
    <mergeCell ref="K100:L100"/>
    <mergeCell ref="K94:L94"/>
    <mergeCell ref="K95:L95"/>
    <mergeCell ref="K96:L96"/>
    <mergeCell ref="K97:L97"/>
    <mergeCell ref="K89:L89"/>
    <mergeCell ref="K90:L90"/>
    <mergeCell ref="K91:L91"/>
    <mergeCell ref="K92:L92"/>
    <mergeCell ref="K93:L93"/>
    <mergeCell ref="K84:L84"/>
    <mergeCell ref="K85:L85"/>
    <mergeCell ref="K86:L86"/>
    <mergeCell ref="K87:L87"/>
    <mergeCell ref="C1:H1"/>
    <mergeCell ref="R1:S1"/>
    <mergeCell ref="L1:Q1"/>
    <mergeCell ref="E2:H2"/>
    <mergeCell ref="P2:S2"/>
    <mergeCell ref="C27:H27"/>
    <mergeCell ref="L27:Q27"/>
    <mergeCell ref="R27:S27"/>
    <mergeCell ref="E28:H28"/>
    <mergeCell ref="P28:S28"/>
    <mergeCell ref="L2:N2"/>
    <mergeCell ref="L3:N3"/>
    <mergeCell ref="L4:N4"/>
    <mergeCell ref="L5:N5"/>
    <mergeCell ref="L6:N6"/>
    <mergeCell ref="L12:N12"/>
    <mergeCell ref="L13:N13"/>
    <mergeCell ref="L14:N14"/>
    <mergeCell ref="L15:N15"/>
    <mergeCell ref="L16:N16"/>
    <mergeCell ref="L7:N7"/>
    <mergeCell ref="L8:N8"/>
    <mergeCell ref="L9:N9"/>
    <mergeCell ref="L10:N10"/>
    <mergeCell ref="R53:S53"/>
    <mergeCell ref="E54:H54"/>
    <mergeCell ref="P54:S54"/>
    <mergeCell ref="L28:N28"/>
    <mergeCell ref="L29:N29"/>
    <mergeCell ref="L30:N30"/>
    <mergeCell ref="L31:N31"/>
    <mergeCell ref="L32:N32"/>
    <mergeCell ref="L33:N33"/>
    <mergeCell ref="L34:N34"/>
    <mergeCell ref="L35:N35"/>
    <mergeCell ref="L36:N36"/>
    <mergeCell ref="L37:N37"/>
    <mergeCell ref="L38:N38"/>
    <mergeCell ref="L44:N44"/>
    <mergeCell ref="L45:N45"/>
    <mergeCell ref="L46:N46"/>
    <mergeCell ref="L47:N47"/>
    <mergeCell ref="L48:N48"/>
    <mergeCell ref="L39:N39"/>
    <mergeCell ref="L40:N40"/>
    <mergeCell ref="L41:N41"/>
    <mergeCell ref="L42:N42"/>
    <mergeCell ref="L43:N43"/>
    <mergeCell ref="L11:N11"/>
    <mergeCell ref="L22:N22"/>
    <mergeCell ref="L23:N23"/>
    <mergeCell ref="L24:N24"/>
    <mergeCell ref="L25:N25"/>
    <mergeCell ref="L17:N17"/>
    <mergeCell ref="L18:N18"/>
    <mergeCell ref="L19:N19"/>
    <mergeCell ref="L20:N20"/>
    <mergeCell ref="L21:N21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M18" sqref="M18"/>
    </sheetView>
  </sheetViews>
  <sheetFormatPr defaultColWidth="11.421875" defaultRowHeight="15"/>
  <cols>
    <col min="1" max="1" width="15.7109375" style="239" customWidth="1"/>
    <col min="2" max="3" width="11.421875" style="239" customWidth="1"/>
    <col min="4" max="4" width="15.7109375" style="239" customWidth="1"/>
    <col min="5" max="6" width="11.421875" style="239" customWidth="1"/>
    <col min="7" max="7" width="15.7109375" style="239" customWidth="1"/>
    <col min="8" max="9" width="11.421875" style="239" customWidth="1"/>
  </cols>
  <sheetData>
    <row r="1" spans="1:9" ht="26.25">
      <c r="A1" s="625" t="s">
        <v>546</v>
      </c>
      <c r="B1" s="625"/>
      <c r="C1" s="625"/>
      <c r="D1" s="625"/>
      <c r="E1" s="625"/>
      <c r="F1" s="625"/>
      <c r="G1" s="625"/>
      <c r="H1" s="625"/>
      <c r="I1" s="625"/>
    </row>
    <row r="2" spans="1:9" ht="26.25">
      <c r="A2" s="625" t="s">
        <v>331</v>
      </c>
      <c r="B2" s="625"/>
      <c r="C2" s="625"/>
      <c r="D2" s="625"/>
      <c r="E2" s="625"/>
      <c r="F2" s="625"/>
      <c r="G2" s="625"/>
      <c r="H2" s="625"/>
      <c r="I2" s="625"/>
    </row>
    <row r="3" spans="1:9" s="240" customFormat="1" ht="21">
      <c r="A3" s="624" t="s">
        <v>547</v>
      </c>
      <c r="B3" s="624"/>
      <c r="C3" s="624"/>
      <c r="D3" s="624" t="s">
        <v>549</v>
      </c>
      <c r="E3" s="624"/>
      <c r="F3" s="624"/>
      <c r="G3" s="624" t="s">
        <v>553</v>
      </c>
      <c r="H3" s="624"/>
      <c r="I3" s="624"/>
    </row>
    <row r="4" spans="1:9" s="240" customFormat="1" ht="21">
      <c r="A4" s="624" t="s">
        <v>32</v>
      </c>
      <c r="B4" s="624"/>
      <c r="C4" s="624"/>
      <c r="D4" s="624" t="s">
        <v>163</v>
      </c>
      <c r="E4" s="624"/>
      <c r="F4" s="624"/>
      <c r="G4" s="624" t="s">
        <v>31</v>
      </c>
      <c r="H4" s="624"/>
      <c r="I4" s="624"/>
    </row>
    <row r="5" spans="1:9" s="246" customFormat="1" ht="15.75">
      <c r="A5" s="245" t="s">
        <v>110</v>
      </c>
      <c r="B5" s="245" t="s">
        <v>507</v>
      </c>
      <c r="C5" s="245">
        <v>507.7</v>
      </c>
      <c r="D5" s="245" t="s">
        <v>164</v>
      </c>
      <c r="E5" s="245" t="s">
        <v>270</v>
      </c>
      <c r="F5" s="245">
        <v>563.3</v>
      </c>
      <c r="G5" s="245" t="s">
        <v>457</v>
      </c>
      <c r="H5" s="245" t="s">
        <v>458</v>
      </c>
      <c r="I5" s="245">
        <v>596.4</v>
      </c>
    </row>
    <row r="6" spans="1:9" s="246" customFormat="1" ht="15.75">
      <c r="A6" s="245" t="s">
        <v>117</v>
      </c>
      <c r="B6" s="245" t="s">
        <v>506</v>
      </c>
      <c r="C6" s="247">
        <v>524</v>
      </c>
      <c r="D6" s="245" t="s">
        <v>171</v>
      </c>
      <c r="E6" s="245" t="s">
        <v>321</v>
      </c>
      <c r="F6" s="245">
        <v>532.8</v>
      </c>
      <c r="G6" s="245" t="s">
        <v>554</v>
      </c>
      <c r="H6" s="245" t="s">
        <v>277</v>
      </c>
      <c r="I6" s="245">
        <v>599.6</v>
      </c>
    </row>
    <row r="7" spans="1:9" s="246" customFormat="1" ht="15.75">
      <c r="A7" s="245" t="s">
        <v>508</v>
      </c>
      <c r="B7" s="245" t="s">
        <v>548</v>
      </c>
      <c r="C7" s="245">
        <v>454.5</v>
      </c>
      <c r="D7" s="245" t="s">
        <v>268</v>
      </c>
      <c r="E7" s="245" t="s">
        <v>550</v>
      </c>
      <c r="F7" s="245">
        <v>570.3</v>
      </c>
      <c r="G7" s="245" t="s">
        <v>316</v>
      </c>
      <c r="H7" s="245" t="s">
        <v>257</v>
      </c>
      <c r="I7" s="245">
        <v>568.7</v>
      </c>
    </row>
    <row r="8" spans="1:9" s="246" customFormat="1" ht="15.75">
      <c r="A8" s="245"/>
      <c r="B8" s="245"/>
      <c r="C8" s="245">
        <f>SUM(C5:C7)</f>
        <v>1486.2</v>
      </c>
      <c r="D8" s="245"/>
      <c r="E8" s="245"/>
      <c r="F8" s="245">
        <f>SUM(F5:F7)</f>
        <v>1666.3999999999999</v>
      </c>
      <c r="G8" s="245"/>
      <c r="H8" s="245"/>
      <c r="I8" s="245">
        <f>SUM(I5:I7)</f>
        <v>1764.7</v>
      </c>
    </row>
    <row r="9" spans="1:9" ht="21">
      <c r="A9" s="243"/>
      <c r="B9" s="243"/>
      <c r="C9" s="243"/>
      <c r="D9" s="624" t="s">
        <v>31</v>
      </c>
      <c r="E9" s="624"/>
      <c r="F9" s="624"/>
      <c r="G9" s="243"/>
      <c r="H9" s="243"/>
      <c r="I9" s="243"/>
    </row>
    <row r="10" spans="1:9" s="246" customFormat="1" ht="15.75">
      <c r="A10" s="245"/>
      <c r="B10" s="245"/>
      <c r="C10" s="245"/>
      <c r="D10" s="245" t="s">
        <v>280</v>
      </c>
      <c r="E10" s="245" t="s">
        <v>281</v>
      </c>
      <c r="F10" s="245">
        <v>533.9</v>
      </c>
      <c r="G10" s="245"/>
      <c r="H10" s="245"/>
      <c r="I10" s="245"/>
    </row>
    <row r="11" spans="1:9" s="246" customFormat="1" ht="15.75">
      <c r="A11" s="245"/>
      <c r="B11" s="245"/>
      <c r="C11" s="245"/>
      <c r="D11" s="245" t="s">
        <v>551</v>
      </c>
      <c r="E11" s="245" t="s">
        <v>552</v>
      </c>
      <c r="F11" s="245">
        <v>532.6</v>
      </c>
      <c r="G11" s="245"/>
      <c r="H11" s="245"/>
      <c r="I11" s="245"/>
    </row>
    <row r="12" spans="1:9" s="246" customFormat="1" ht="15.75">
      <c r="A12" s="245"/>
      <c r="B12" s="245"/>
      <c r="C12" s="245"/>
      <c r="D12" s="245" t="s">
        <v>208</v>
      </c>
      <c r="E12" s="245" t="s">
        <v>314</v>
      </c>
      <c r="F12" s="245">
        <v>542.4</v>
      </c>
      <c r="G12" s="245"/>
      <c r="H12" s="245"/>
      <c r="I12" s="245"/>
    </row>
    <row r="13" spans="1:9" s="246" customFormat="1" ht="15.75">
      <c r="A13" s="245"/>
      <c r="B13" s="245"/>
      <c r="C13" s="245"/>
      <c r="D13" s="245"/>
      <c r="E13" s="245"/>
      <c r="F13" s="245">
        <f>SUM(F10:F12)</f>
        <v>1608.9</v>
      </c>
      <c r="G13" s="245"/>
      <c r="H13" s="245"/>
      <c r="I13" s="245"/>
    </row>
    <row r="14" spans="1:10" ht="26.25">
      <c r="A14" s="625" t="s">
        <v>330</v>
      </c>
      <c r="B14" s="625"/>
      <c r="C14" s="625"/>
      <c r="D14" s="625"/>
      <c r="E14" s="625"/>
      <c r="F14" s="625"/>
      <c r="G14" s="625"/>
      <c r="H14" s="625"/>
      <c r="I14" s="625"/>
      <c r="J14" s="242"/>
    </row>
    <row r="15" spans="1:9" s="241" customFormat="1" ht="21">
      <c r="A15" s="244"/>
      <c r="B15" s="244"/>
      <c r="C15" s="244"/>
      <c r="D15" s="624" t="s">
        <v>549</v>
      </c>
      <c r="E15" s="624"/>
      <c r="F15" s="624"/>
      <c r="G15" s="624" t="s">
        <v>556</v>
      </c>
      <c r="H15" s="624"/>
      <c r="I15" s="624"/>
    </row>
    <row r="16" spans="1:9" s="241" customFormat="1" ht="21">
      <c r="A16" s="244"/>
      <c r="B16" s="244"/>
      <c r="C16" s="244"/>
      <c r="D16" s="624" t="s">
        <v>215</v>
      </c>
      <c r="E16" s="624"/>
      <c r="F16" s="624"/>
      <c r="G16" s="624" t="s">
        <v>13</v>
      </c>
      <c r="H16" s="624"/>
      <c r="I16" s="624"/>
    </row>
    <row r="17" spans="1:9" s="246" customFormat="1" ht="15.75">
      <c r="A17" s="245"/>
      <c r="B17" s="245"/>
      <c r="C17" s="245"/>
      <c r="D17" s="245" t="s">
        <v>304</v>
      </c>
      <c r="E17" s="245" t="s">
        <v>381</v>
      </c>
      <c r="F17" s="245">
        <v>500</v>
      </c>
      <c r="G17" s="245" t="s">
        <v>250</v>
      </c>
      <c r="H17" s="245" t="s">
        <v>485</v>
      </c>
      <c r="I17" s="245">
        <v>540</v>
      </c>
    </row>
    <row r="18" spans="1:9" s="246" customFormat="1" ht="15.75">
      <c r="A18" s="245"/>
      <c r="B18" s="245"/>
      <c r="C18" s="245"/>
      <c r="D18" s="245" t="s">
        <v>555</v>
      </c>
      <c r="E18" s="245" t="s">
        <v>371</v>
      </c>
      <c r="F18" s="245">
        <v>516</v>
      </c>
      <c r="G18" s="245" t="s">
        <v>251</v>
      </c>
      <c r="H18" s="245" t="s">
        <v>489</v>
      </c>
      <c r="I18" s="245">
        <v>539</v>
      </c>
    </row>
    <row r="19" spans="1:9" s="246" customFormat="1" ht="15.75">
      <c r="A19" s="245"/>
      <c r="B19" s="245"/>
      <c r="C19" s="245"/>
      <c r="D19" s="245" t="s">
        <v>311</v>
      </c>
      <c r="E19" s="245" t="s">
        <v>437</v>
      </c>
      <c r="F19" s="245">
        <v>567</v>
      </c>
      <c r="G19" s="245" t="s">
        <v>332</v>
      </c>
      <c r="H19" s="245" t="s">
        <v>490</v>
      </c>
      <c r="I19" s="245">
        <v>505</v>
      </c>
    </row>
    <row r="20" spans="1:9" s="246" customFormat="1" ht="15.75">
      <c r="A20" s="245"/>
      <c r="B20" s="245"/>
      <c r="C20" s="245"/>
      <c r="D20" s="245"/>
      <c r="E20" s="245"/>
      <c r="F20" s="245">
        <f>SUM(F17:F19)</f>
        <v>1583</v>
      </c>
      <c r="G20" s="245"/>
      <c r="H20" s="245"/>
      <c r="I20" s="245">
        <f>SUM(I17:I19)</f>
        <v>1584</v>
      </c>
    </row>
    <row r="21" spans="1:9" s="241" customFormat="1" ht="21">
      <c r="A21" s="244"/>
      <c r="B21" s="244"/>
      <c r="C21" s="244"/>
      <c r="D21" s="624" t="s">
        <v>152</v>
      </c>
      <c r="E21" s="624"/>
      <c r="F21" s="624"/>
      <c r="G21" s="624" t="s">
        <v>163</v>
      </c>
      <c r="H21" s="624"/>
      <c r="I21" s="624"/>
    </row>
    <row r="22" spans="1:9" s="246" customFormat="1" ht="15.75">
      <c r="A22" s="245"/>
      <c r="B22" s="245"/>
      <c r="C22" s="245"/>
      <c r="D22" s="245" t="s">
        <v>300</v>
      </c>
      <c r="E22" s="245" t="s">
        <v>299</v>
      </c>
      <c r="F22" s="245">
        <v>516</v>
      </c>
      <c r="G22" s="245" t="s">
        <v>264</v>
      </c>
      <c r="H22" s="245" t="s">
        <v>557</v>
      </c>
      <c r="I22" s="245">
        <v>515</v>
      </c>
    </row>
    <row r="23" spans="1:9" s="246" customFormat="1" ht="15.75">
      <c r="A23" s="245"/>
      <c r="B23" s="245"/>
      <c r="C23" s="245"/>
      <c r="D23" s="245" t="s">
        <v>298</v>
      </c>
      <c r="E23" s="245" t="s">
        <v>299</v>
      </c>
      <c r="F23" s="245">
        <v>517</v>
      </c>
      <c r="G23" s="245" t="s">
        <v>266</v>
      </c>
      <c r="H23" s="245" t="s">
        <v>267</v>
      </c>
      <c r="I23" s="245">
        <v>478</v>
      </c>
    </row>
    <row r="24" spans="1:9" s="246" customFormat="1" ht="15.75">
      <c r="A24" s="245"/>
      <c r="B24" s="245"/>
      <c r="C24" s="245"/>
      <c r="D24" s="245" t="s">
        <v>329</v>
      </c>
      <c r="E24" s="245" t="s">
        <v>252</v>
      </c>
      <c r="F24" s="245">
        <v>503</v>
      </c>
      <c r="G24" s="245" t="s">
        <v>261</v>
      </c>
      <c r="H24" s="245" t="s">
        <v>262</v>
      </c>
      <c r="I24" s="245">
        <v>512</v>
      </c>
    </row>
    <row r="25" spans="1:9" s="246" customFormat="1" ht="15.75">
      <c r="A25" s="245"/>
      <c r="B25" s="245"/>
      <c r="C25" s="245"/>
      <c r="D25" s="245"/>
      <c r="E25" s="245"/>
      <c r="F25" s="245">
        <f>SUM(F22:F24)</f>
        <v>1536</v>
      </c>
      <c r="G25" s="245"/>
      <c r="H25" s="245"/>
      <c r="I25" s="245">
        <f>SUM(I22:I24)</f>
        <v>1505</v>
      </c>
    </row>
    <row r="26" spans="1:9" s="241" customFormat="1" ht="21">
      <c r="A26" s="244"/>
      <c r="B26" s="244"/>
      <c r="C26" s="244"/>
      <c r="D26" s="244"/>
      <c r="E26" s="244"/>
      <c r="F26" s="244"/>
      <c r="G26" s="624" t="s">
        <v>33</v>
      </c>
      <c r="H26" s="624"/>
      <c r="I26" s="624"/>
    </row>
    <row r="27" spans="1:9" s="246" customFormat="1" ht="15.75">
      <c r="A27" s="245"/>
      <c r="B27" s="245"/>
      <c r="C27" s="245"/>
      <c r="D27" s="245"/>
      <c r="E27" s="245"/>
      <c r="F27" s="245"/>
      <c r="G27" s="245" t="s">
        <v>524</v>
      </c>
      <c r="H27" s="245" t="s">
        <v>525</v>
      </c>
      <c r="I27" s="245">
        <v>424</v>
      </c>
    </row>
    <row r="28" spans="1:9" s="246" customFormat="1" ht="15.75">
      <c r="A28" s="245"/>
      <c r="B28" s="245"/>
      <c r="C28" s="245"/>
      <c r="D28" s="245"/>
      <c r="E28" s="245"/>
      <c r="F28" s="245"/>
      <c r="G28" s="245" t="s">
        <v>558</v>
      </c>
      <c r="H28" s="245" t="s">
        <v>274</v>
      </c>
      <c r="I28" s="245">
        <v>540</v>
      </c>
    </row>
    <row r="29" spans="1:9" s="246" customFormat="1" ht="15.75">
      <c r="A29" s="245"/>
      <c r="B29" s="245"/>
      <c r="C29" s="245"/>
      <c r="D29" s="245"/>
      <c r="E29" s="245"/>
      <c r="F29" s="245"/>
      <c r="G29" s="245" t="s">
        <v>534</v>
      </c>
      <c r="H29" s="245" t="s">
        <v>515</v>
      </c>
      <c r="I29" s="245">
        <v>519</v>
      </c>
    </row>
    <row r="30" spans="1:9" s="246" customFormat="1" ht="15.75">
      <c r="A30" s="245"/>
      <c r="B30" s="245"/>
      <c r="C30" s="245"/>
      <c r="D30" s="245"/>
      <c r="E30" s="245"/>
      <c r="F30" s="245"/>
      <c r="G30" s="245"/>
      <c r="H30" s="245"/>
      <c r="I30" s="245">
        <f>SUM(I27:I29)</f>
        <v>1483</v>
      </c>
    </row>
  </sheetData>
  <sheetProtection/>
  <mergeCells count="17">
    <mergeCell ref="A14:I14"/>
    <mergeCell ref="D9:F9"/>
    <mergeCell ref="A2:I2"/>
    <mergeCell ref="A1:I1"/>
    <mergeCell ref="D15:F15"/>
    <mergeCell ref="A3:C3"/>
    <mergeCell ref="D3:F3"/>
    <mergeCell ref="G3:I3"/>
    <mergeCell ref="A4:C4"/>
    <mergeCell ref="D4:F4"/>
    <mergeCell ref="G4:I4"/>
    <mergeCell ref="D21:F21"/>
    <mergeCell ref="G16:I16"/>
    <mergeCell ref="G15:I15"/>
    <mergeCell ref="G21:I21"/>
    <mergeCell ref="G26:I26"/>
    <mergeCell ref="D16:F16"/>
  </mergeCells>
  <printOptions/>
  <pageMargins left="1.1023622047244095" right="0.7086614173228347" top="0.35433070866141736" bottom="0.35433070866141736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P6" sqref="P6"/>
    </sheetView>
  </sheetViews>
  <sheetFormatPr defaultColWidth="11.421875" defaultRowHeight="15"/>
  <cols>
    <col min="1" max="1" width="4.28125" style="11" customWidth="1"/>
    <col min="2" max="3" width="20.00390625" style="328" customWidth="1"/>
    <col min="4" max="5" width="9.28125" style="328" customWidth="1"/>
    <col min="6" max="6" width="9.28125" style="454" customWidth="1"/>
    <col min="7" max="11" width="5.7109375" style="328" customWidth="1"/>
    <col min="12" max="12" width="30.00390625" style="328" customWidth="1"/>
  </cols>
  <sheetData>
    <row r="1" spans="1:12" ht="37.5" customHeight="1">
      <c r="A1" s="569"/>
      <c r="B1" s="626"/>
      <c r="C1" s="628" t="s">
        <v>14</v>
      </c>
      <c r="D1" s="628"/>
      <c r="E1" s="628"/>
      <c r="F1" s="628"/>
      <c r="G1" s="628"/>
      <c r="H1" s="628"/>
      <c r="I1" s="628"/>
      <c r="J1" s="628"/>
      <c r="K1" s="628"/>
      <c r="L1" s="628"/>
    </row>
    <row r="2" spans="1:12" ht="37.5" customHeight="1">
      <c r="A2" s="571"/>
      <c r="B2" s="627"/>
      <c r="C2" s="576" t="s">
        <v>632</v>
      </c>
      <c r="D2" s="576"/>
      <c r="E2" s="576" t="s">
        <v>647</v>
      </c>
      <c r="F2" s="576"/>
      <c r="G2" s="631" t="s">
        <v>233</v>
      </c>
      <c r="H2" s="631"/>
      <c r="I2" s="631"/>
      <c r="J2" s="631"/>
      <c r="K2" s="632"/>
      <c r="L2" s="452" t="s">
        <v>657</v>
      </c>
    </row>
    <row r="3" spans="1:12" ht="15.75">
      <c r="A3" s="568" t="s">
        <v>19</v>
      </c>
      <c r="B3" s="629"/>
      <c r="C3" s="453" t="s">
        <v>226</v>
      </c>
      <c r="D3" s="453">
        <v>5</v>
      </c>
      <c r="E3" s="591" t="s">
        <v>640</v>
      </c>
      <c r="F3" s="591"/>
      <c r="G3" s="591"/>
      <c r="H3" s="591"/>
      <c r="I3" s="591"/>
      <c r="J3" s="591">
        <v>2021</v>
      </c>
      <c r="K3" s="591"/>
      <c r="L3" s="453" t="s">
        <v>230</v>
      </c>
    </row>
    <row r="4" spans="1:12" ht="15.75" customHeight="1">
      <c r="A4" s="25"/>
      <c r="B4" s="451" t="s">
        <v>0</v>
      </c>
      <c r="C4" s="26" t="s">
        <v>1</v>
      </c>
      <c r="D4" s="26" t="s">
        <v>227</v>
      </c>
      <c r="E4" s="26" t="s">
        <v>3</v>
      </c>
      <c r="F4" s="26" t="s">
        <v>289</v>
      </c>
      <c r="G4" s="630" t="s">
        <v>631</v>
      </c>
      <c r="H4" s="630"/>
      <c r="I4" s="630"/>
      <c r="J4" s="630"/>
      <c r="K4" s="630"/>
      <c r="L4" s="26" t="s">
        <v>12</v>
      </c>
    </row>
    <row r="5" spans="1:12" ht="22.5" customHeight="1">
      <c r="A5" s="37">
        <v>1</v>
      </c>
      <c r="B5" s="72" t="s">
        <v>428</v>
      </c>
      <c r="C5" s="79" t="s">
        <v>299</v>
      </c>
      <c r="D5" s="88" t="str">
        <f>'[4]2 crit.10m'!$K$4</f>
        <v>020</v>
      </c>
      <c r="E5" s="79" t="s">
        <v>253</v>
      </c>
      <c r="F5" s="99" t="s">
        <v>659</v>
      </c>
      <c r="G5" s="99"/>
      <c r="H5" s="99"/>
      <c r="I5" s="99"/>
      <c r="J5" s="450"/>
      <c r="K5" s="450"/>
      <c r="L5" s="450"/>
    </row>
    <row r="6" spans="1:12" ht="22.5" customHeight="1">
      <c r="A6" s="37">
        <v>2</v>
      </c>
      <c r="B6" s="73" t="s">
        <v>405</v>
      </c>
      <c r="C6" s="79" t="s">
        <v>406</v>
      </c>
      <c r="D6" s="88" t="s">
        <v>312</v>
      </c>
      <c r="E6" s="79" t="s">
        <v>263</v>
      </c>
      <c r="F6" s="99" t="s">
        <v>659</v>
      </c>
      <c r="G6" s="99"/>
      <c r="H6" s="99"/>
      <c r="I6" s="99"/>
      <c r="J6" s="450"/>
      <c r="K6" s="450"/>
      <c r="L6" s="450"/>
    </row>
    <row r="7" spans="1:12" ht="22.5" customHeight="1">
      <c r="A7" s="37">
        <v>3</v>
      </c>
      <c r="B7" s="73" t="s">
        <v>571</v>
      </c>
      <c r="C7" s="79" t="s">
        <v>572</v>
      </c>
      <c r="D7" s="88" t="s">
        <v>312</v>
      </c>
      <c r="E7" s="79" t="s">
        <v>258</v>
      </c>
      <c r="F7" s="99" t="s">
        <v>659</v>
      </c>
      <c r="G7" s="99"/>
      <c r="H7" s="99"/>
      <c r="I7" s="99"/>
      <c r="J7" s="450"/>
      <c r="K7" s="450"/>
      <c r="L7" s="450"/>
    </row>
    <row r="8" spans="1:12" ht="22.5" customHeight="1">
      <c r="A8" s="37">
        <v>4</v>
      </c>
      <c r="B8" s="184" t="s">
        <v>447</v>
      </c>
      <c r="C8" s="79" t="s">
        <v>377</v>
      </c>
      <c r="D8" s="88" t="s">
        <v>312</v>
      </c>
      <c r="E8" s="79" t="s">
        <v>263</v>
      </c>
      <c r="F8" s="99" t="s">
        <v>659</v>
      </c>
      <c r="G8" s="99"/>
      <c r="H8" s="99"/>
      <c r="I8" s="99"/>
      <c r="J8" s="450"/>
      <c r="K8" s="450"/>
      <c r="L8" s="450"/>
    </row>
    <row r="9" spans="1:12" ht="22.5" customHeight="1">
      <c r="A9" s="37">
        <v>5</v>
      </c>
      <c r="B9" s="73" t="s">
        <v>523</v>
      </c>
      <c r="C9" s="79" t="s">
        <v>404</v>
      </c>
      <c r="D9" s="88" t="s">
        <v>312</v>
      </c>
      <c r="E9" s="79" t="s">
        <v>529</v>
      </c>
      <c r="F9" s="99" t="s">
        <v>659</v>
      </c>
      <c r="G9" s="99"/>
      <c r="H9" s="99"/>
      <c r="I9" s="99"/>
      <c r="J9" s="450"/>
      <c r="K9" s="450"/>
      <c r="L9" s="450"/>
    </row>
    <row r="10" spans="1:12" ht="22.5" customHeight="1">
      <c r="A10" s="37">
        <v>6</v>
      </c>
      <c r="B10" s="72" t="s">
        <v>138</v>
      </c>
      <c r="C10" s="79" t="s">
        <v>519</v>
      </c>
      <c r="D10" s="88" t="s">
        <v>317</v>
      </c>
      <c r="E10" s="79" t="s">
        <v>258</v>
      </c>
      <c r="F10" s="99" t="s">
        <v>659</v>
      </c>
      <c r="G10" s="99"/>
      <c r="H10" s="99"/>
      <c r="I10" s="99"/>
      <c r="J10" s="450"/>
      <c r="K10" s="450"/>
      <c r="L10" s="450"/>
    </row>
    <row r="11" spans="1:12" ht="22.5" customHeight="1">
      <c r="A11" s="37">
        <v>7</v>
      </c>
      <c r="B11" s="72" t="s">
        <v>578</v>
      </c>
      <c r="C11" s="79" t="s">
        <v>579</v>
      </c>
      <c r="D11" s="88" t="s">
        <v>341</v>
      </c>
      <c r="E11" s="79" t="s">
        <v>263</v>
      </c>
      <c r="F11" s="99" t="s">
        <v>659</v>
      </c>
      <c r="G11" s="99"/>
      <c r="H11" s="99"/>
      <c r="I11" s="99"/>
      <c r="J11" s="450"/>
      <c r="K11" s="450"/>
      <c r="L11" s="450"/>
    </row>
    <row r="12" spans="1:12" ht="22.5" customHeight="1">
      <c r="A12" s="37">
        <v>8</v>
      </c>
      <c r="B12" s="72" t="s">
        <v>468</v>
      </c>
      <c r="C12" s="79" t="s">
        <v>469</v>
      </c>
      <c r="D12" s="88" t="s">
        <v>341</v>
      </c>
      <c r="E12" s="79" t="s">
        <v>263</v>
      </c>
      <c r="F12" s="99" t="s">
        <v>659</v>
      </c>
      <c r="G12" s="99"/>
      <c r="H12" s="99"/>
      <c r="I12" s="99"/>
      <c r="J12" s="450"/>
      <c r="K12" s="450"/>
      <c r="L12" s="450"/>
    </row>
    <row r="13" spans="1:12" ht="22.5" customHeight="1">
      <c r="A13" s="37">
        <v>9</v>
      </c>
      <c r="B13" s="190"/>
      <c r="C13" s="341"/>
      <c r="D13" s="342"/>
      <c r="E13" s="341"/>
      <c r="F13" s="99"/>
      <c r="G13" s="99"/>
      <c r="H13" s="99"/>
      <c r="I13" s="99"/>
      <c r="J13" s="450"/>
      <c r="K13" s="450"/>
      <c r="L13" s="450"/>
    </row>
    <row r="14" spans="1:12" ht="22.5" customHeight="1">
      <c r="A14" s="37">
        <v>10</v>
      </c>
      <c r="B14" s="185" t="s">
        <v>250</v>
      </c>
      <c r="C14" s="221" t="s">
        <v>485</v>
      </c>
      <c r="D14" s="318" t="s">
        <v>235</v>
      </c>
      <c r="E14" s="221" t="s">
        <v>529</v>
      </c>
      <c r="F14" s="99" t="s">
        <v>626</v>
      </c>
      <c r="G14" s="99"/>
      <c r="H14" s="99"/>
      <c r="I14" s="99"/>
      <c r="J14" s="450"/>
      <c r="K14" s="450"/>
      <c r="L14" s="450"/>
    </row>
    <row r="15" spans="1:12" ht="22.5" customHeight="1">
      <c r="A15" s="37">
        <v>11</v>
      </c>
      <c r="B15" s="185" t="s">
        <v>264</v>
      </c>
      <c r="C15" s="221" t="s">
        <v>265</v>
      </c>
      <c r="D15" s="318" t="s">
        <v>319</v>
      </c>
      <c r="E15" s="221" t="s">
        <v>253</v>
      </c>
      <c r="F15" s="99" t="s">
        <v>626</v>
      </c>
      <c r="G15" s="99"/>
      <c r="H15" s="99"/>
      <c r="I15" s="99"/>
      <c r="J15" s="450"/>
      <c r="K15" s="450"/>
      <c r="L15" s="450"/>
    </row>
    <row r="16" spans="1:12" ht="22.5" customHeight="1">
      <c r="A16" s="37">
        <v>12</v>
      </c>
      <c r="B16" s="309" t="s">
        <v>518</v>
      </c>
      <c r="C16" s="318" t="s">
        <v>275</v>
      </c>
      <c r="D16" s="318" t="s">
        <v>317</v>
      </c>
      <c r="E16" s="221" t="s">
        <v>263</v>
      </c>
      <c r="F16" s="99" t="s">
        <v>626</v>
      </c>
      <c r="G16" s="99"/>
      <c r="H16" s="99"/>
      <c r="I16" s="99"/>
      <c r="J16" s="450"/>
      <c r="K16" s="450"/>
      <c r="L16" s="450"/>
    </row>
    <row r="17" spans="1:12" ht="22.5" customHeight="1">
      <c r="A17" s="37">
        <v>13</v>
      </c>
      <c r="B17" s="185" t="s">
        <v>613</v>
      </c>
      <c r="C17" s="221" t="s">
        <v>356</v>
      </c>
      <c r="D17" s="318" t="s">
        <v>312</v>
      </c>
      <c r="E17" s="221" t="s">
        <v>253</v>
      </c>
      <c r="F17" s="99" t="s">
        <v>626</v>
      </c>
      <c r="G17" s="99"/>
      <c r="H17" s="99"/>
      <c r="I17" s="99"/>
      <c r="J17" s="450"/>
      <c r="K17" s="450"/>
      <c r="L17" s="450"/>
    </row>
    <row r="18" spans="1:12" ht="22.5" customHeight="1">
      <c r="A18" s="37">
        <v>14</v>
      </c>
      <c r="B18" s="185" t="s">
        <v>616</v>
      </c>
      <c r="C18" s="221" t="s">
        <v>374</v>
      </c>
      <c r="D18" s="318" t="s">
        <v>312</v>
      </c>
      <c r="E18" s="221" t="s">
        <v>258</v>
      </c>
      <c r="F18" s="99" t="s">
        <v>626</v>
      </c>
      <c r="G18" s="99"/>
      <c r="H18" s="99"/>
      <c r="I18" s="99"/>
      <c r="J18" s="450"/>
      <c r="K18" s="450"/>
      <c r="L18" s="450"/>
    </row>
    <row r="19" spans="1:12" ht="22.5" customHeight="1">
      <c r="A19" s="37">
        <v>15</v>
      </c>
      <c r="B19" s="309" t="s">
        <v>359</v>
      </c>
      <c r="C19" s="221" t="s">
        <v>360</v>
      </c>
      <c r="D19" s="318" t="str">
        <f>'[5]4 crit.10m'!$K$4</f>
        <v>274</v>
      </c>
      <c r="E19" s="221" t="s">
        <v>263</v>
      </c>
      <c r="F19" s="99" t="s">
        <v>626</v>
      </c>
      <c r="G19" s="99"/>
      <c r="H19" s="99"/>
      <c r="I19" s="99"/>
      <c r="J19" s="450"/>
      <c r="K19" s="450"/>
      <c r="L19" s="450"/>
    </row>
    <row r="20" spans="1:12" ht="22.5" customHeight="1">
      <c r="A20" s="37">
        <v>16</v>
      </c>
      <c r="B20" s="321" t="s">
        <v>328</v>
      </c>
      <c r="C20" s="193" t="s">
        <v>275</v>
      </c>
      <c r="D20" s="316" t="s">
        <v>326</v>
      </c>
      <c r="E20" s="193" t="s">
        <v>258</v>
      </c>
      <c r="F20" s="99" t="s">
        <v>626</v>
      </c>
      <c r="G20" s="99"/>
      <c r="H20" s="99"/>
      <c r="I20" s="99"/>
      <c r="J20" s="450"/>
      <c r="K20" s="450"/>
      <c r="L20" s="450"/>
    </row>
    <row r="21" spans="1:12" ht="22.5" customHeight="1">
      <c r="A21" s="37">
        <v>17</v>
      </c>
      <c r="B21" s="473" t="s">
        <v>296</v>
      </c>
      <c r="C21" s="193" t="s">
        <v>297</v>
      </c>
      <c r="D21" s="316" t="s">
        <v>326</v>
      </c>
      <c r="E21" s="193" t="s">
        <v>263</v>
      </c>
      <c r="F21" s="99" t="s">
        <v>626</v>
      </c>
      <c r="G21" s="99"/>
      <c r="H21" s="99"/>
      <c r="I21" s="99"/>
      <c r="J21" s="450"/>
      <c r="K21" s="450"/>
      <c r="L21" s="450"/>
    </row>
    <row r="22" spans="1:12" ht="22.5" customHeight="1">
      <c r="A22" s="37">
        <v>18</v>
      </c>
      <c r="B22" s="473" t="s">
        <v>451</v>
      </c>
      <c r="C22" s="193" t="s">
        <v>452</v>
      </c>
      <c r="D22" s="316" t="s">
        <v>326</v>
      </c>
      <c r="E22" s="193" t="s">
        <v>258</v>
      </c>
      <c r="F22" s="99" t="s">
        <v>626</v>
      </c>
      <c r="G22" s="99"/>
      <c r="H22" s="99"/>
      <c r="I22" s="99"/>
      <c r="J22" s="450"/>
      <c r="K22" s="450"/>
      <c r="L22" s="450"/>
    </row>
    <row r="23" spans="1:12" ht="22.5" customHeight="1">
      <c r="A23" s="37">
        <v>19</v>
      </c>
      <c r="B23" s="463" t="s">
        <v>491</v>
      </c>
      <c r="C23" s="193" t="s">
        <v>455</v>
      </c>
      <c r="D23" s="316" t="s">
        <v>343</v>
      </c>
      <c r="E23" s="193" t="s">
        <v>258</v>
      </c>
      <c r="F23" s="99" t="s">
        <v>626</v>
      </c>
      <c r="G23" s="99"/>
      <c r="H23" s="99"/>
      <c r="I23" s="99"/>
      <c r="J23" s="450"/>
      <c r="K23" s="450"/>
      <c r="L23" s="450"/>
    </row>
    <row r="24" spans="1:12" ht="22.5" customHeight="1">
      <c r="A24" s="37">
        <v>20</v>
      </c>
      <c r="B24" s="309" t="s">
        <v>248</v>
      </c>
      <c r="C24" s="221" t="s">
        <v>488</v>
      </c>
      <c r="D24" s="318" t="s">
        <v>235</v>
      </c>
      <c r="E24" s="319" t="s">
        <v>263</v>
      </c>
      <c r="F24" s="99" t="s">
        <v>626</v>
      </c>
      <c r="G24" s="99"/>
      <c r="H24" s="99"/>
      <c r="I24" s="99"/>
      <c r="J24" s="450"/>
      <c r="K24" s="450"/>
      <c r="L24" s="450"/>
    </row>
  </sheetData>
  <sheetProtection/>
  <mergeCells count="9">
    <mergeCell ref="A1:B2"/>
    <mergeCell ref="C1:L1"/>
    <mergeCell ref="A3:B3"/>
    <mergeCell ref="G4:K4"/>
    <mergeCell ref="E3:I3"/>
    <mergeCell ref="J3:K3"/>
    <mergeCell ref="C2:D2"/>
    <mergeCell ref="G2:K2"/>
    <mergeCell ref="E2:F2"/>
  </mergeCells>
  <dataValidations count="1">
    <dataValidation type="list" operator="equal" allowBlank="1" sqref="E5:E22">
      <formula1>"CG,Je,Da,Pro,Hon,Exc"</formula1>
    </dataValidation>
  </dataValidations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E9" sqref="E9"/>
    </sheetView>
  </sheetViews>
  <sheetFormatPr defaultColWidth="11.421875" defaultRowHeight="15"/>
  <cols>
    <col min="1" max="1" width="4.28125" style="11" customWidth="1"/>
    <col min="2" max="3" width="20.00390625" style="328" customWidth="1"/>
    <col min="4" max="5" width="9.28125" style="328" customWidth="1"/>
    <col min="6" max="6" width="9.28125" style="454" customWidth="1"/>
    <col min="7" max="11" width="5.7109375" style="328" customWidth="1"/>
    <col min="12" max="12" width="28.57421875" style="328" customWidth="1"/>
  </cols>
  <sheetData>
    <row r="1" spans="1:12" ht="26.25">
      <c r="A1" s="569"/>
      <c r="B1" s="626"/>
      <c r="C1" s="628" t="s">
        <v>14</v>
      </c>
      <c r="D1" s="628"/>
      <c r="E1" s="628"/>
      <c r="F1" s="628"/>
      <c r="G1" s="628"/>
      <c r="H1" s="628"/>
      <c r="I1" s="628"/>
      <c r="J1" s="628"/>
      <c r="K1" s="628"/>
      <c r="L1" s="628"/>
    </row>
    <row r="2" spans="1:12" ht="21">
      <c r="A2" s="571"/>
      <c r="B2" s="627"/>
      <c r="C2" s="576" t="s">
        <v>632</v>
      </c>
      <c r="D2" s="576"/>
      <c r="E2" s="576" t="s">
        <v>647</v>
      </c>
      <c r="F2" s="576"/>
      <c r="G2" s="576" t="s">
        <v>233</v>
      </c>
      <c r="H2" s="576"/>
      <c r="I2" s="576"/>
      <c r="J2" s="576"/>
      <c r="K2" s="576"/>
      <c r="L2" s="452" t="s">
        <v>657</v>
      </c>
    </row>
    <row r="3" spans="1:12" ht="15.75">
      <c r="A3" s="568" t="s">
        <v>19</v>
      </c>
      <c r="B3" s="629"/>
      <c r="C3" s="453" t="s">
        <v>226</v>
      </c>
      <c r="D3" s="453">
        <v>5</v>
      </c>
      <c r="E3" s="591" t="s">
        <v>640</v>
      </c>
      <c r="F3" s="591"/>
      <c r="G3" s="591"/>
      <c r="H3" s="591"/>
      <c r="I3" s="591"/>
      <c r="J3" s="591">
        <v>2021</v>
      </c>
      <c r="K3" s="591"/>
      <c r="L3" s="453" t="s">
        <v>231</v>
      </c>
    </row>
    <row r="4" spans="1:12" ht="15.75">
      <c r="A4" s="25"/>
      <c r="B4" s="451" t="s">
        <v>0</v>
      </c>
      <c r="C4" s="26" t="s">
        <v>1</v>
      </c>
      <c r="D4" s="26" t="s">
        <v>227</v>
      </c>
      <c r="E4" s="26" t="s">
        <v>3</v>
      </c>
      <c r="F4" s="26" t="s">
        <v>289</v>
      </c>
      <c r="G4" s="630" t="s">
        <v>631</v>
      </c>
      <c r="H4" s="630"/>
      <c r="I4" s="630"/>
      <c r="J4" s="630"/>
      <c r="K4" s="630"/>
      <c r="L4" s="26" t="s">
        <v>12</v>
      </c>
    </row>
    <row r="5" spans="1:12" ht="22.5" customHeight="1">
      <c r="A5" s="37">
        <v>1</v>
      </c>
      <c r="B5" s="101" t="s">
        <v>249</v>
      </c>
      <c r="C5" s="70" t="s">
        <v>487</v>
      </c>
      <c r="D5" s="78" t="s">
        <v>235</v>
      </c>
      <c r="E5" s="70" t="s">
        <v>258</v>
      </c>
      <c r="F5" s="99" t="s">
        <v>659</v>
      </c>
      <c r="G5" s="99"/>
      <c r="H5" s="99"/>
      <c r="I5" s="99"/>
      <c r="J5" s="450"/>
      <c r="K5" s="450"/>
      <c r="L5" s="450"/>
    </row>
    <row r="6" spans="1:12" ht="22.5" customHeight="1">
      <c r="A6" s="37">
        <v>2</v>
      </c>
      <c r="B6" s="72" t="s">
        <v>84</v>
      </c>
      <c r="C6" s="73" t="s">
        <v>382</v>
      </c>
      <c r="D6" s="74" t="str">
        <f>'[4]2 crit.10m'!$K$4</f>
        <v>020</v>
      </c>
      <c r="E6" s="75" t="s">
        <v>258</v>
      </c>
      <c r="F6" s="99" t="s">
        <v>659</v>
      </c>
      <c r="G6" s="99"/>
      <c r="H6" s="99"/>
      <c r="I6" s="99"/>
      <c r="J6" s="450"/>
      <c r="K6" s="450"/>
      <c r="L6" s="450"/>
    </row>
    <row r="7" spans="1:12" ht="22.5" customHeight="1">
      <c r="A7" s="37">
        <v>3</v>
      </c>
      <c r="B7" s="72" t="s">
        <v>84</v>
      </c>
      <c r="C7" s="73" t="s">
        <v>512</v>
      </c>
      <c r="D7" s="74" t="s">
        <v>338</v>
      </c>
      <c r="E7" s="75" t="s">
        <v>258</v>
      </c>
      <c r="F7" s="99" t="s">
        <v>659</v>
      </c>
      <c r="G7" s="99"/>
      <c r="H7" s="99"/>
      <c r="I7" s="99"/>
      <c r="J7" s="450"/>
      <c r="K7" s="450"/>
      <c r="L7" s="450"/>
    </row>
    <row r="8" spans="1:12" ht="22.5" customHeight="1">
      <c r="A8" s="37">
        <v>4</v>
      </c>
      <c r="B8" s="110" t="s">
        <v>45</v>
      </c>
      <c r="C8" s="111" t="s">
        <v>327</v>
      </c>
      <c r="D8" s="112" t="s">
        <v>326</v>
      </c>
      <c r="E8" s="75" t="s">
        <v>258</v>
      </c>
      <c r="F8" s="99" t="s">
        <v>659</v>
      </c>
      <c r="G8" s="99"/>
      <c r="H8" s="99"/>
      <c r="I8" s="99"/>
      <c r="J8" s="450"/>
      <c r="K8" s="450"/>
      <c r="L8" s="450"/>
    </row>
    <row r="9" spans="1:12" ht="22.5" customHeight="1">
      <c r="A9" s="37">
        <v>5</v>
      </c>
      <c r="B9" s="73" t="s">
        <v>434</v>
      </c>
      <c r="C9" s="73" t="s">
        <v>435</v>
      </c>
      <c r="D9" s="74" t="s">
        <v>312</v>
      </c>
      <c r="E9" s="75" t="s">
        <v>263</v>
      </c>
      <c r="F9" s="99" t="s">
        <v>659</v>
      </c>
      <c r="G9" s="99"/>
      <c r="H9" s="99"/>
      <c r="I9" s="99"/>
      <c r="J9" s="450"/>
      <c r="K9" s="450"/>
      <c r="L9" s="450"/>
    </row>
    <row r="10" spans="1:12" ht="22.5" customHeight="1">
      <c r="A10" s="37">
        <v>6</v>
      </c>
      <c r="B10" s="184"/>
      <c r="C10" s="184"/>
      <c r="D10" s="186"/>
      <c r="E10" s="187"/>
      <c r="F10" s="99"/>
      <c r="G10" s="99"/>
      <c r="H10" s="99"/>
      <c r="I10" s="99"/>
      <c r="J10" s="450"/>
      <c r="K10" s="450"/>
      <c r="L10" s="450"/>
    </row>
    <row r="11" spans="1:12" ht="22.5" customHeight="1">
      <c r="A11" s="37">
        <v>7</v>
      </c>
      <c r="B11" s="190"/>
      <c r="C11" s="184"/>
      <c r="D11" s="186"/>
      <c r="E11" s="187"/>
      <c r="F11" s="99"/>
      <c r="G11" s="99"/>
      <c r="H11" s="99"/>
      <c r="I11" s="99"/>
      <c r="J11" s="450"/>
      <c r="K11" s="450"/>
      <c r="L11" s="450"/>
    </row>
    <row r="12" spans="1:12" ht="22.5" customHeight="1">
      <c r="A12" s="37">
        <v>8</v>
      </c>
      <c r="B12" s="190"/>
      <c r="C12" s="184"/>
      <c r="D12" s="186"/>
      <c r="E12" s="187"/>
      <c r="F12" s="255"/>
      <c r="G12" s="99"/>
      <c r="H12" s="99"/>
      <c r="I12" s="99"/>
      <c r="J12" s="450"/>
      <c r="K12" s="450"/>
      <c r="L12" s="450"/>
    </row>
    <row r="13" spans="1:12" ht="22.5" customHeight="1">
      <c r="A13" s="37">
        <v>9</v>
      </c>
      <c r="B13" s="190"/>
      <c r="C13" s="184"/>
      <c r="D13" s="186"/>
      <c r="E13" s="187"/>
      <c r="F13" s="255"/>
      <c r="G13" s="99"/>
      <c r="H13" s="99"/>
      <c r="I13" s="99"/>
      <c r="J13" s="450"/>
      <c r="K13" s="450"/>
      <c r="L13" s="450"/>
    </row>
    <row r="14" spans="1:12" ht="22.5" customHeight="1">
      <c r="A14" s="37">
        <v>10</v>
      </c>
      <c r="B14" s="199"/>
      <c r="C14" s="200"/>
      <c r="D14" s="201"/>
      <c r="E14" s="202"/>
      <c r="F14" s="255"/>
      <c r="G14" s="99"/>
      <c r="H14" s="99"/>
      <c r="I14" s="99"/>
      <c r="J14" s="450"/>
      <c r="K14" s="450"/>
      <c r="L14" s="450"/>
    </row>
    <row r="15" spans="1:12" ht="22.5" customHeight="1">
      <c r="A15" s="37">
        <v>11</v>
      </c>
      <c r="B15" s="190"/>
      <c r="C15" s="184"/>
      <c r="D15" s="186"/>
      <c r="E15" s="187"/>
      <c r="F15" s="255"/>
      <c r="G15" s="99"/>
      <c r="H15" s="99"/>
      <c r="I15" s="99"/>
      <c r="J15" s="450"/>
      <c r="K15" s="450"/>
      <c r="L15" s="450"/>
    </row>
    <row r="16" spans="1:12" ht="22.5" customHeight="1">
      <c r="A16" s="37">
        <v>12</v>
      </c>
      <c r="B16" s="190"/>
      <c r="C16" s="184"/>
      <c r="D16" s="186"/>
      <c r="E16" s="187"/>
      <c r="F16" s="255"/>
      <c r="G16" s="99"/>
      <c r="H16" s="99"/>
      <c r="I16" s="99"/>
      <c r="J16" s="450"/>
      <c r="K16" s="450"/>
      <c r="L16" s="450"/>
    </row>
    <row r="17" spans="1:12" ht="22.5" customHeight="1">
      <c r="A17" s="37">
        <v>13</v>
      </c>
      <c r="B17" s="191"/>
      <c r="C17" s="191"/>
      <c r="D17" s="192"/>
      <c r="E17" s="187"/>
      <c r="F17" s="255"/>
      <c r="G17" s="99"/>
      <c r="H17" s="99"/>
      <c r="I17" s="99"/>
      <c r="J17" s="450"/>
      <c r="K17" s="450"/>
      <c r="L17" s="450"/>
    </row>
    <row r="18" spans="1:12" ht="22.5" customHeight="1">
      <c r="A18" s="37">
        <v>14</v>
      </c>
      <c r="B18" s="190"/>
      <c r="C18" s="184"/>
      <c r="D18" s="186"/>
      <c r="E18" s="187"/>
      <c r="F18" s="255"/>
      <c r="G18" s="99"/>
      <c r="H18" s="99"/>
      <c r="I18" s="99"/>
      <c r="J18" s="450"/>
      <c r="K18" s="450"/>
      <c r="L18" s="450"/>
    </row>
    <row r="19" spans="1:12" ht="22.5" customHeight="1">
      <c r="A19" s="37">
        <v>15</v>
      </c>
      <c r="B19" s="189"/>
      <c r="C19" s="191"/>
      <c r="D19" s="253"/>
      <c r="E19" s="191"/>
      <c r="F19" s="255"/>
      <c r="G19" s="99"/>
      <c r="H19" s="99"/>
      <c r="I19" s="99"/>
      <c r="J19" s="450"/>
      <c r="K19" s="450"/>
      <c r="L19" s="450"/>
    </row>
    <row r="20" spans="1:12" ht="22.5" customHeight="1">
      <c r="A20" s="37">
        <v>16</v>
      </c>
      <c r="B20" s="189"/>
      <c r="C20" s="191"/>
      <c r="D20" s="192"/>
      <c r="E20" s="191"/>
      <c r="F20" s="255"/>
      <c r="G20" s="99"/>
      <c r="H20" s="99"/>
      <c r="I20" s="99"/>
      <c r="J20" s="450"/>
      <c r="K20" s="450"/>
      <c r="L20" s="450"/>
    </row>
    <row r="21" spans="1:12" ht="22.5" customHeight="1">
      <c r="A21" s="37">
        <v>17</v>
      </c>
      <c r="B21" s="189"/>
      <c r="C21" s="191"/>
      <c r="D21" s="192"/>
      <c r="E21" s="191"/>
      <c r="F21" s="255"/>
      <c r="G21" s="99"/>
      <c r="H21" s="99"/>
      <c r="I21" s="99"/>
      <c r="J21" s="450"/>
      <c r="K21" s="450"/>
      <c r="L21" s="450"/>
    </row>
    <row r="22" spans="1:12" ht="22.5" customHeight="1">
      <c r="A22" s="37">
        <v>18</v>
      </c>
      <c r="B22" s="190"/>
      <c r="C22" s="184"/>
      <c r="D22" s="186"/>
      <c r="E22" s="187"/>
      <c r="F22" s="99"/>
      <c r="G22" s="99"/>
      <c r="H22" s="99"/>
      <c r="I22" s="99"/>
      <c r="J22" s="450"/>
      <c r="K22" s="450"/>
      <c r="L22" s="450"/>
    </row>
    <row r="23" spans="1:12" ht="22.5" customHeight="1">
      <c r="A23" s="37">
        <v>19</v>
      </c>
      <c r="B23" s="468" t="s">
        <v>653</v>
      </c>
      <c r="C23" s="469" t="s">
        <v>654</v>
      </c>
      <c r="D23" s="470" t="s">
        <v>341</v>
      </c>
      <c r="E23" s="317"/>
      <c r="F23" s="324" t="s">
        <v>626</v>
      </c>
      <c r="G23" s="99"/>
      <c r="H23" s="99"/>
      <c r="I23" s="99"/>
      <c r="J23" s="450"/>
      <c r="K23" s="450"/>
      <c r="L23" s="450"/>
    </row>
    <row r="24" spans="1:12" ht="22.5" customHeight="1">
      <c r="A24" s="37">
        <v>20</v>
      </c>
      <c r="B24" s="315" t="s">
        <v>45</v>
      </c>
      <c r="C24" s="193" t="s">
        <v>381</v>
      </c>
      <c r="D24" s="316" t="s">
        <v>326</v>
      </c>
      <c r="E24" s="221" t="s">
        <v>258</v>
      </c>
      <c r="F24" s="99" t="s">
        <v>626</v>
      </c>
      <c r="G24" s="99"/>
      <c r="H24" s="99"/>
      <c r="I24" s="99"/>
      <c r="J24" s="450"/>
      <c r="K24" s="450"/>
      <c r="L24" s="450"/>
    </row>
  </sheetData>
  <sheetProtection/>
  <mergeCells count="9">
    <mergeCell ref="G4:K4"/>
    <mergeCell ref="A1:B2"/>
    <mergeCell ref="C1:L1"/>
    <mergeCell ref="A3:B3"/>
    <mergeCell ref="E3:I3"/>
    <mergeCell ref="J3:K3"/>
    <mergeCell ref="C2:D2"/>
    <mergeCell ref="E2:F2"/>
    <mergeCell ref="G2:K2"/>
  </mergeCells>
  <dataValidations count="1">
    <dataValidation type="list" operator="equal" allowBlank="1" sqref="F5:F24 E18:E24 E6:E16">
      <formula1>"CG,Je,Da,Pro,Hon,Exc"</formula1>
    </dataValidation>
  </dataValidations>
  <printOptions/>
  <pageMargins left="0.7086614173228347" right="0.7086614173228347" top="0.5511811023622047" bottom="0.35433070866141736" header="0.31496062992125984" footer="0.31496062992125984"/>
  <pageSetup horizontalDpi="600" verticalDpi="6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O8" sqref="O8"/>
    </sheetView>
  </sheetViews>
  <sheetFormatPr defaultColWidth="11.421875" defaultRowHeight="15"/>
  <cols>
    <col min="1" max="1" width="4.28125" style="11" customWidth="1"/>
    <col min="2" max="3" width="20.00390625" style="328" customWidth="1"/>
    <col min="4" max="6" width="9.28125" style="328" customWidth="1"/>
    <col min="7" max="11" width="5.7109375" style="328" customWidth="1"/>
    <col min="12" max="12" width="28.57421875" style="328" customWidth="1"/>
  </cols>
  <sheetData>
    <row r="1" spans="1:12" ht="37.5" customHeight="1">
      <c r="A1" s="569"/>
      <c r="B1" s="626"/>
      <c r="C1" s="628" t="s">
        <v>14</v>
      </c>
      <c r="D1" s="628"/>
      <c r="E1" s="628"/>
      <c r="F1" s="628"/>
      <c r="G1" s="628"/>
      <c r="H1" s="628"/>
      <c r="I1" s="628"/>
      <c r="J1" s="628"/>
      <c r="K1" s="628"/>
      <c r="L1" s="628"/>
    </row>
    <row r="2" spans="1:12" ht="37.5" customHeight="1">
      <c r="A2" s="571"/>
      <c r="B2" s="627"/>
      <c r="C2" s="576" t="s">
        <v>632</v>
      </c>
      <c r="D2" s="576"/>
      <c r="E2" s="576" t="s">
        <v>647</v>
      </c>
      <c r="F2" s="576"/>
      <c r="G2" s="576" t="s">
        <v>233</v>
      </c>
      <c r="H2" s="576"/>
      <c r="I2" s="576"/>
      <c r="J2" s="576"/>
      <c r="K2" s="576"/>
      <c r="L2" s="457" t="s">
        <v>657</v>
      </c>
    </row>
    <row r="3" spans="1:12" ht="15.75">
      <c r="A3" s="568" t="s">
        <v>21</v>
      </c>
      <c r="B3" s="629"/>
      <c r="C3" s="461" t="s">
        <v>7</v>
      </c>
      <c r="D3" s="461">
        <v>6</v>
      </c>
      <c r="E3" s="591" t="s">
        <v>649</v>
      </c>
      <c r="F3" s="591"/>
      <c r="G3" s="591"/>
      <c r="H3" s="591"/>
      <c r="I3" s="591"/>
      <c r="J3" s="591">
        <v>2021</v>
      </c>
      <c r="K3" s="591"/>
      <c r="L3" s="461" t="s">
        <v>283</v>
      </c>
    </row>
    <row r="4" spans="1:12" ht="15.75">
      <c r="A4" s="25"/>
      <c r="B4" s="459" t="s">
        <v>0</v>
      </c>
      <c r="C4" s="474" t="s">
        <v>1</v>
      </c>
      <c r="D4" s="474" t="s">
        <v>227</v>
      </c>
      <c r="E4" s="474" t="s">
        <v>3</v>
      </c>
      <c r="F4" s="474" t="s">
        <v>289</v>
      </c>
      <c r="G4" s="630" t="s">
        <v>631</v>
      </c>
      <c r="H4" s="630"/>
      <c r="I4" s="630"/>
      <c r="J4" s="630"/>
      <c r="K4" s="630"/>
      <c r="L4" s="474" t="s">
        <v>12</v>
      </c>
    </row>
    <row r="5" spans="1:12" ht="22.5" customHeight="1">
      <c r="A5" s="37">
        <v>1</v>
      </c>
      <c r="B5" s="476" t="s">
        <v>496</v>
      </c>
      <c r="C5" s="70" t="s">
        <v>400</v>
      </c>
      <c r="D5" s="78" t="s">
        <v>235</v>
      </c>
      <c r="E5" s="70" t="s">
        <v>529</v>
      </c>
      <c r="F5" s="480" t="s">
        <v>659</v>
      </c>
      <c r="G5" s="99"/>
      <c r="H5" s="99"/>
      <c r="I5" s="99"/>
      <c r="J5" s="460"/>
      <c r="K5" s="460"/>
      <c r="L5" s="460"/>
    </row>
    <row r="6" spans="1:12" ht="22.5" customHeight="1">
      <c r="A6" s="37">
        <v>2</v>
      </c>
      <c r="B6" s="72" t="s">
        <v>259</v>
      </c>
      <c r="C6" s="79" t="s">
        <v>260</v>
      </c>
      <c r="D6" s="88" t="str">
        <f>'[8]1er crit.10m'!$K$4</f>
        <v>276</v>
      </c>
      <c r="E6" s="79" t="s">
        <v>530</v>
      </c>
      <c r="F6" s="480" t="s">
        <v>659</v>
      </c>
      <c r="G6" s="99"/>
      <c r="H6" s="99"/>
      <c r="I6" s="99"/>
      <c r="J6" s="460"/>
      <c r="K6" s="460"/>
      <c r="L6" s="460"/>
    </row>
    <row r="7" spans="1:12" ht="22.5" customHeight="1">
      <c r="A7" s="37">
        <v>3</v>
      </c>
      <c r="B7" s="72" t="s">
        <v>44</v>
      </c>
      <c r="C7" s="79" t="s">
        <v>299</v>
      </c>
      <c r="D7" s="88" t="s">
        <v>341</v>
      </c>
      <c r="E7" s="79" t="s">
        <v>253</v>
      </c>
      <c r="F7" s="480" t="s">
        <v>659</v>
      </c>
      <c r="G7" s="99"/>
      <c r="H7" s="99"/>
      <c r="I7" s="99"/>
      <c r="J7" s="460"/>
      <c r="K7" s="460"/>
      <c r="L7" s="460"/>
    </row>
    <row r="8" spans="1:12" ht="22.5" customHeight="1">
      <c r="A8" s="37">
        <v>4</v>
      </c>
      <c r="B8" s="72" t="s">
        <v>212</v>
      </c>
      <c r="C8" s="79" t="s">
        <v>563</v>
      </c>
      <c r="D8" s="88" t="s">
        <v>341</v>
      </c>
      <c r="E8" s="79" t="s">
        <v>263</v>
      </c>
      <c r="F8" s="480" t="s">
        <v>659</v>
      </c>
      <c r="G8" s="99"/>
      <c r="H8" s="99"/>
      <c r="I8" s="99"/>
      <c r="J8" s="460"/>
      <c r="K8" s="460"/>
      <c r="L8" s="460"/>
    </row>
    <row r="9" spans="1:12" ht="22.5" customHeight="1">
      <c r="A9" s="37">
        <v>5</v>
      </c>
      <c r="B9" s="190"/>
      <c r="C9" s="341"/>
      <c r="D9" s="342"/>
      <c r="E9" s="341"/>
      <c r="F9" s="480"/>
      <c r="G9" s="99"/>
      <c r="H9" s="99"/>
      <c r="I9" s="99"/>
      <c r="J9" s="460"/>
      <c r="K9" s="460"/>
      <c r="L9" s="460"/>
    </row>
    <row r="10" spans="1:12" ht="22.5" customHeight="1">
      <c r="A10" s="37">
        <v>6</v>
      </c>
      <c r="B10" s="190"/>
      <c r="C10" s="341"/>
      <c r="D10" s="342"/>
      <c r="E10" s="341"/>
      <c r="F10" s="480"/>
      <c r="G10" s="99"/>
      <c r="H10" s="99"/>
      <c r="I10" s="99"/>
      <c r="J10" s="460"/>
      <c r="K10" s="460"/>
      <c r="L10" s="460"/>
    </row>
    <row r="11" spans="1:12" ht="22.5" customHeight="1">
      <c r="A11" s="37">
        <v>7</v>
      </c>
      <c r="B11" s="190"/>
      <c r="C11" s="341"/>
      <c r="D11" s="342"/>
      <c r="E11" s="341"/>
      <c r="F11" s="480"/>
      <c r="G11" s="99"/>
      <c r="H11" s="99"/>
      <c r="I11" s="99"/>
      <c r="J11" s="460"/>
      <c r="K11" s="460"/>
      <c r="L11" s="460"/>
    </row>
    <row r="12" spans="1:12" ht="22.5" customHeight="1">
      <c r="A12" s="37">
        <v>8</v>
      </c>
      <c r="B12" s="254"/>
      <c r="C12" s="341"/>
      <c r="D12" s="342"/>
      <c r="E12" s="341"/>
      <c r="F12" s="480"/>
      <c r="G12" s="99"/>
      <c r="H12" s="99"/>
      <c r="I12" s="99"/>
      <c r="J12" s="460"/>
      <c r="K12" s="460"/>
      <c r="L12" s="460"/>
    </row>
    <row r="13" spans="1:12" ht="22.5" customHeight="1">
      <c r="A13" s="37">
        <v>9</v>
      </c>
      <c r="B13" s="184"/>
      <c r="C13" s="341"/>
      <c r="D13" s="342"/>
      <c r="E13" s="341"/>
      <c r="F13" s="480"/>
      <c r="G13" s="99"/>
      <c r="H13" s="99"/>
      <c r="I13" s="99"/>
      <c r="J13" s="460"/>
      <c r="K13" s="460"/>
      <c r="L13" s="460"/>
    </row>
    <row r="14" spans="1:12" ht="22.5" customHeight="1">
      <c r="A14" s="37">
        <v>10</v>
      </c>
      <c r="B14" s="190"/>
      <c r="C14" s="341"/>
      <c r="D14" s="342"/>
      <c r="E14" s="341"/>
      <c r="F14" s="480"/>
      <c r="G14" s="99"/>
      <c r="H14" s="99"/>
      <c r="I14" s="99"/>
      <c r="J14" s="460"/>
      <c r="K14" s="460"/>
      <c r="L14" s="460"/>
    </row>
    <row r="15" spans="1:12" ht="22.5" customHeight="1">
      <c r="A15" s="37">
        <v>11</v>
      </c>
      <c r="B15" s="190"/>
      <c r="C15" s="341"/>
      <c r="D15" s="342"/>
      <c r="E15" s="341"/>
      <c r="F15" s="480"/>
      <c r="G15" s="99"/>
      <c r="H15" s="99"/>
      <c r="I15" s="99"/>
      <c r="J15" s="460"/>
      <c r="K15" s="460"/>
      <c r="L15" s="460"/>
    </row>
    <row r="16" spans="1:12" ht="22.5" customHeight="1">
      <c r="A16" s="37">
        <v>12</v>
      </c>
      <c r="B16" s="199"/>
      <c r="C16" s="475"/>
      <c r="D16" s="479"/>
      <c r="E16" s="475"/>
      <c r="F16" s="480"/>
      <c r="G16" s="99"/>
      <c r="H16" s="99"/>
      <c r="I16" s="99"/>
      <c r="J16" s="460"/>
      <c r="K16" s="460"/>
      <c r="L16" s="460"/>
    </row>
    <row r="17" spans="1:12" ht="22.5" customHeight="1">
      <c r="A17" s="37">
        <v>13</v>
      </c>
      <c r="B17" s="190"/>
      <c r="C17" s="341"/>
      <c r="D17" s="342"/>
      <c r="E17" s="341"/>
      <c r="F17" s="480"/>
      <c r="G17" s="99"/>
      <c r="H17" s="99"/>
      <c r="I17" s="99"/>
      <c r="J17" s="460"/>
      <c r="K17" s="460"/>
      <c r="L17" s="460"/>
    </row>
    <row r="18" spans="1:12" ht="22.5" customHeight="1">
      <c r="A18" s="37">
        <v>14</v>
      </c>
      <c r="B18" s="484" t="s">
        <v>276</v>
      </c>
      <c r="C18" s="221" t="s">
        <v>495</v>
      </c>
      <c r="D18" s="318" t="s">
        <v>341</v>
      </c>
      <c r="E18" s="221" t="s">
        <v>253</v>
      </c>
      <c r="F18" s="480" t="s">
        <v>626</v>
      </c>
      <c r="G18" s="99"/>
      <c r="H18" s="99"/>
      <c r="I18" s="99"/>
      <c r="J18" s="460"/>
      <c r="K18" s="460"/>
      <c r="L18" s="460"/>
    </row>
    <row r="19" spans="1:12" ht="22.5" customHeight="1">
      <c r="A19" s="37">
        <v>15</v>
      </c>
      <c r="B19" s="309" t="s">
        <v>355</v>
      </c>
      <c r="C19" s="221" t="s">
        <v>356</v>
      </c>
      <c r="D19" s="318" t="str">
        <f>'[5]4 crit.10m'!$K$4</f>
        <v>274</v>
      </c>
      <c r="E19" s="221" t="s">
        <v>258</v>
      </c>
      <c r="F19" s="480" t="s">
        <v>626</v>
      </c>
      <c r="G19" s="99"/>
      <c r="H19" s="99"/>
      <c r="I19" s="99"/>
      <c r="J19" s="460"/>
      <c r="K19" s="460"/>
      <c r="L19" s="460"/>
    </row>
    <row r="20" spans="1:12" ht="22.5" customHeight="1">
      <c r="A20" s="37">
        <v>16</v>
      </c>
      <c r="B20" s="185" t="s">
        <v>370</v>
      </c>
      <c r="C20" s="221" t="s">
        <v>371</v>
      </c>
      <c r="D20" s="318" t="str">
        <f>'[5]4 crit.10m'!$K$4</f>
        <v>274</v>
      </c>
      <c r="E20" s="221" t="s">
        <v>263</v>
      </c>
      <c r="F20" s="480" t="s">
        <v>626</v>
      </c>
      <c r="G20" s="99"/>
      <c r="H20" s="99"/>
      <c r="I20" s="99"/>
      <c r="J20" s="460"/>
      <c r="K20" s="460"/>
      <c r="L20" s="460"/>
    </row>
    <row r="21" spans="1:12" ht="22.5" customHeight="1">
      <c r="A21" s="37">
        <v>17</v>
      </c>
      <c r="B21" s="185" t="s">
        <v>523</v>
      </c>
      <c r="C21" s="221" t="s">
        <v>404</v>
      </c>
      <c r="D21" s="318" t="s">
        <v>312</v>
      </c>
      <c r="E21" s="221" t="s">
        <v>258</v>
      </c>
      <c r="F21" s="480" t="s">
        <v>626</v>
      </c>
      <c r="G21" s="99"/>
      <c r="H21" s="99"/>
      <c r="I21" s="99"/>
      <c r="J21" s="460"/>
      <c r="K21" s="460"/>
      <c r="L21" s="460"/>
    </row>
    <row r="22" spans="1:12" ht="22.5" customHeight="1">
      <c r="A22" s="37">
        <v>18</v>
      </c>
      <c r="B22" s="309" t="s">
        <v>355</v>
      </c>
      <c r="C22" s="221" t="s">
        <v>356</v>
      </c>
      <c r="D22" s="318" t="str">
        <f>'[5]4 crit.10m'!$K$4</f>
        <v>274</v>
      </c>
      <c r="E22" s="221" t="s">
        <v>258</v>
      </c>
      <c r="F22" s="480" t="s">
        <v>626</v>
      </c>
      <c r="G22" s="99"/>
      <c r="H22" s="99"/>
      <c r="I22" s="99"/>
      <c r="J22" s="460"/>
      <c r="K22" s="460"/>
      <c r="L22" s="460"/>
    </row>
    <row r="23" spans="1:12" ht="22.5" customHeight="1">
      <c r="A23" s="37">
        <v>19</v>
      </c>
      <c r="B23" s="473" t="s">
        <v>521</v>
      </c>
      <c r="C23" s="193" t="s">
        <v>522</v>
      </c>
      <c r="D23" s="316" t="s">
        <v>326</v>
      </c>
      <c r="E23" s="193" t="s">
        <v>258</v>
      </c>
      <c r="F23" s="480" t="s">
        <v>626</v>
      </c>
      <c r="G23" s="99"/>
      <c r="H23" s="99"/>
      <c r="I23" s="99"/>
      <c r="J23" s="460"/>
      <c r="K23" s="460"/>
      <c r="L23" s="460"/>
    </row>
    <row r="24" spans="1:12" ht="22.5" customHeight="1">
      <c r="A24" s="37">
        <v>20</v>
      </c>
      <c r="B24" s="473" t="s">
        <v>301</v>
      </c>
      <c r="C24" s="193" t="s">
        <v>302</v>
      </c>
      <c r="D24" s="316" t="s">
        <v>326</v>
      </c>
      <c r="E24" s="193" t="s">
        <v>527</v>
      </c>
      <c r="F24" s="480" t="s">
        <v>626</v>
      </c>
      <c r="G24" s="99"/>
      <c r="H24" s="99"/>
      <c r="I24" s="99"/>
      <c r="J24" s="460"/>
      <c r="K24" s="460"/>
      <c r="L24" s="460"/>
    </row>
  </sheetData>
  <sheetProtection/>
  <mergeCells count="9">
    <mergeCell ref="G4:K4"/>
    <mergeCell ref="A1:B2"/>
    <mergeCell ref="C1:L1"/>
    <mergeCell ref="A3:B3"/>
    <mergeCell ref="E3:I3"/>
    <mergeCell ref="J3:K3"/>
    <mergeCell ref="E2:F2"/>
    <mergeCell ref="G2:K2"/>
    <mergeCell ref="C2:D2"/>
  </mergeCells>
  <dataValidations count="1">
    <dataValidation type="list" operator="equal" allowBlank="1" sqref="E6:E24">
      <formula1>"CG,Je,Da,Pro,Hon,Exc"</formula1>
    </dataValidation>
  </dataValidations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O6" sqref="O6"/>
    </sheetView>
  </sheetViews>
  <sheetFormatPr defaultColWidth="11.421875" defaultRowHeight="15"/>
  <cols>
    <col min="1" max="1" width="4.28125" style="11" customWidth="1"/>
    <col min="2" max="3" width="20.00390625" style="328" customWidth="1"/>
    <col min="4" max="6" width="9.28125" style="328" customWidth="1"/>
    <col min="7" max="11" width="5.7109375" style="328" customWidth="1"/>
    <col min="12" max="12" width="28.57421875" style="328" customWidth="1"/>
  </cols>
  <sheetData>
    <row r="1" spans="1:12" ht="37.5" customHeight="1">
      <c r="A1" s="569"/>
      <c r="B1" s="626"/>
      <c r="C1" s="628" t="s">
        <v>14</v>
      </c>
      <c r="D1" s="628"/>
      <c r="E1" s="628"/>
      <c r="F1" s="628"/>
      <c r="G1" s="628"/>
      <c r="H1" s="628"/>
      <c r="I1" s="628"/>
      <c r="J1" s="628"/>
      <c r="K1" s="628"/>
      <c r="L1" s="628"/>
    </row>
    <row r="2" spans="1:12" ht="37.5" customHeight="1">
      <c r="A2" s="571"/>
      <c r="B2" s="627"/>
      <c r="C2" s="576" t="s">
        <v>632</v>
      </c>
      <c r="D2" s="576"/>
      <c r="E2" s="576" t="s">
        <v>647</v>
      </c>
      <c r="F2" s="576"/>
      <c r="G2" s="576" t="s">
        <v>233</v>
      </c>
      <c r="H2" s="576"/>
      <c r="I2" s="576"/>
      <c r="J2" s="576"/>
      <c r="K2" s="576"/>
      <c r="L2" s="457" t="s">
        <v>657</v>
      </c>
    </row>
    <row r="3" spans="1:12" ht="15.75">
      <c r="A3" s="568" t="s">
        <v>633</v>
      </c>
      <c r="B3" s="629"/>
      <c r="C3" s="461" t="s">
        <v>7</v>
      </c>
      <c r="D3" s="461">
        <v>6</v>
      </c>
      <c r="E3" s="591" t="s">
        <v>640</v>
      </c>
      <c r="F3" s="591"/>
      <c r="G3" s="591"/>
      <c r="H3" s="591"/>
      <c r="I3" s="591"/>
      <c r="J3" s="591">
        <v>2021</v>
      </c>
      <c r="K3" s="591"/>
      <c r="L3" s="461" t="s">
        <v>284</v>
      </c>
    </row>
    <row r="4" spans="1:12" ht="15.75">
      <c r="A4" s="25"/>
      <c r="B4" s="459" t="s">
        <v>0</v>
      </c>
      <c r="C4" s="474" t="s">
        <v>1</v>
      </c>
      <c r="D4" s="474" t="s">
        <v>227</v>
      </c>
      <c r="E4" s="474" t="s">
        <v>3</v>
      </c>
      <c r="F4" s="474" t="s">
        <v>289</v>
      </c>
      <c r="G4" s="630" t="s">
        <v>631</v>
      </c>
      <c r="H4" s="630"/>
      <c r="I4" s="630"/>
      <c r="J4" s="630"/>
      <c r="K4" s="630"/>
      <c r="L4" s="474" t="s">
        <v>12</v>
      </c>
    </row>
    <row r="5" spans="1:12" ht="22.5" customHeight="1">
      <c r="A5" s="37">
        <v>1</v>
      </c>
      <c r="B5" s="72" t="s">
        <v>504</v>
      </c>
      <c r="C5" s="79" t="s">
        <v>505</v>
      </c>
      <c r="D5" s="88" t="str">
        <f>'[2]2 crit.10m'!$K$4</f>
        <v>002</v>
      </c>
      <c r="E5" s="79" t="s">
        <v>258</v>
      </c>
      <c r="F5" s="480" t="s">
        <v>659</v>
      </c>
      <c r="G5" s="99"/>
      <c r="H5" s="99"/>
      <c r="I5" s="99"/>
      <c r="J5" s="460"/>
      <c r="K5" s="460"/>
      <c r="L5" s="460"/>
    </row>
    <row r="6" spans="1:12" ht="22.5" customHeight="1">
      <c r="A6" s="37">
        <v>2</v>
      </c>
      <c r="B6" s="72" t="s">
        <v>510</v>
      </c>
      <c r="C6" s="79" t="s">
        <v>511</v>
      </c>
      <c r="D6" s="88" t="str">
        <f>'[3]Coupe J &amp; D'!$K$4</f>
        <v>002</v>
      </c>
      <c r="E6" s="79" t="s">
        <v>531</v>
      </c>
      <c r="F6" s="480" t="s">
        <v>659</v>
      </c>
      <c r="G6" s="99"/>
      <c r="H6" s="99"/>
      <c r="I6" s="99"/>
      <c r="J6" s="460"/>
      <c r="K6" s="460"/>
      <c r="L6" s="460"/>
    </row>
    <row r="7" spans="1:12" ht="22.5" customHeight="1">
      <c r="A7" s="37">
        <v>3</v>
      </c>
      <c r="B7" s="249" t="s">
        <v>618</v>
      </c>
      <c r="C7" s="79" t="s">
        <v>274</v>
      </c>
      <c r="D7" s="88" t="s">
        <v>333</v>
      </c>
      <c r="E7" s="79" t="s">
        <v>258</v>
      </c>
      <c r="F7" s="480" t="s">
        <v>659</v>
      </c>
      <c r="G7" s="99"/>
      <c r="H7" s="99"/>
      <c r="I7" s="99"/>
      <c r="J7" s="460"/>
      <c r="K7" s="460"/>
      <c r="L7" s="460"/>
    </row>
    <row r="8" spans="1:12" ht="22.5" customHeight="1">
      <c r="A8" s="37">
        <v>4</v>
      </c>
      <c r="B8" s="476" t="s">
        <v>627</v>
      </c>
      <c r="C8" s="101" t="s">
        <v>628</v>
      </c>
      <c r="D8" s="219" t="s">
        <v>337</v>
      </c>
      <c r="E8" s="79" t="s">
        <v>258</v>
      </c>
      <c r="F8" s="480" t="s">
        <v>659</v>
      </c>
      <c r="G8" s="99"/>
      <c r="H8" s="99"/>
      <c r="I8" s="99"/>
      <c r="J8" s="460"/>
      <c r="K8" s="460"/>
      <c r="L8" s="460"/>
    </row>
    <row r="9" spans="1:12" ht="22.5" customHeight="1">
      <c r="A9" s="37">
        <v>5</v>
      </c>
      <c r="B9" s="72" t="s">
        <v>83</v>
      </c>
      <c r="C9" s="79" t="s">
        <v>611</v>
      </c>
      <c r="D9" s="88" t="s">
        <v>338</v>
      </c>
      <c r="E9" s="79" t="s">
        <v>263</v>
      </c>
      <c r="F9" s="480" t="s">
        <v>659</v>
      </c>
      <c r="G9" s="99"/>
      <c r="H9" s="99"/>
      <c r="I9" s="99"/>
      <c r="J9" s="460"/>
      <c r="K9" s="460"/>
      <c r="L9" s="460"/>
    </row>
    <row r="10" spans="1:12" ht="22.5" customHeight="1">
      <c r="A10" s="37">
        <v>6</v>
      </c>
      <c r="B10" s="477" t="s">
        <v>604</v>
      </c>
      <c r="C10" s="111" t="s">
        <v>605</v>
      </c>
      <c r="D10" s="112" t="s">
        <v>326</v>
      </c>
      <c r="E10" s="111" t="s">
        <v>527</v>
      </c>
      <c r="F10" s="480" t="s">
        <v>659</v>
      </c>
      <c r="G10" s="99"/>
      <c r="H10" s="99"/>
      <c r="I10" s="99"/>
      <c r="J10" s="460"/>
      <c r="K10" s="460"/>
      <c r="L10" s="460"/>
    </row>
    <row r="11" spans="1:12" ht="22.5" customHeight="1">
      <c r="A11" s="37">
        <v>7</v>
      </c>
      <c r="B11" s="477" t="s">
        <v>606</v>
      </c>
      <c r="C11" s="111" t="s">
        <v>607</v>
      </c>
      <c r="D11" s="112" t="s">
        <v>326</v>
      </c>
      <c r="E11" s="111" t="s">
        <v>527</v>
      </c>
      <c r="F11" s="480" t="s">
        <v>659</v>
      </c>
      <c r="G11" s="99"/>
      <c r="H11" s="99"/>
      <c r="I11" s="99"/>
      <c r="J11" s="460"/>
      <c r="K11" s="460"/>
      <c r="L11" s="460"/>
    </row>
    <row r="12" spans="1:12" ht="22.5" customHeight="1">
      <c r="A12" s="37">
        <v>8</v>
      </c>
      <c r="B12" s="72" t="s">
        <v>399</v>
      </c>
      <c r="C12" s="79" t="s">
        <v>404</v>
      </c>
      <c r="D12" s="88" t="s">
        <v>312</v>
      </c>
      <c r="E12" s="79" t="s">
        <v>529</v>
      </c>
      <c r="F12" s="480" t="s">
        <v>659</v>
      </c>
      <c r="G12" s="99"/>
      <c r="H12" s="99"/>
      <c r="I12" s="99"/>
      <c r="J12" s="460"/>
      <c r="K12" s="460"/>
      <c r="L12" s="460"/>
    </row>
    <row r="13" spans="1:12" ht="22.5" customHeight="1">
      <c r="A13" s="37">
        <v>9</v>
      </c>
      <c r="B13" s="72" t="s">
        <v>402</v>
      </c>
      <c r="C13" s="79" t="s">
        <v>377</v>
      </c>
      <c r="D13" s="88" t="s">
        <v>312</v>
      </c>
      <c r="E13" s="79" t="s">
        <v>263</v>
      </c>
      <c r="F13" s="480" t="s">
        <v>659</v>
      </c>
      <c r="G13" s="99"/>
      <c r="H13" s="99"/>
      <c r="I13" s="99"/>
      <c r="J13" s="460"/>
      <c r="K13" s="460"/>
      <c r="L13" s="460"/>
    </row>
    <row r="14" spans="1:12" ht="22.5" customHeight="1">
      <c r="A14" s="37">
        <v>10</v>
      </c>
      <c r="B14" s="72" t="s">
        <v>271</v>
      </c>
      <c r="C14" s="79" t="s">
        <v>272</v>
      </c>
      <c r="D14" s="88" t="str">
        <f>'[8]1er crit.10m'!$K$4</f>
        <v>276</v>
      </c>
      <c r="E14" s="79" t="s">
        <v>527</v>
      </c>
      <c r="F14" s="480" t="s">
        <v>659</v>
      </c>
      <c r="G14" s="99"/>
      <c r="H14" s="99"/>
      <c r="I14" s="99"/>
      <c r="J14" s="460"/>
      <c r="K14" s="460"/>
      <c r="L14" s="460"/>
    </row>
    <row r="15" spans="1:12" ht="22.5" customHeight="1">
      <c r="A15" s="37">
        <v>11</v>
      </c>
      <c r="B15" s="72" t="s">
        <v>320</v>
      </c>
      <c r="C15" s="79" t="s">
        <v>321</v>
      </c>
      <c r="D15" s="88" t="str">
        <f>'[8]1er crit.10m'!$K$4</f>
        <v>276</v>
      </c>
      <c r="E15" s="79" t="s">
        <v>263</v>
      </c>
      <c r="F15" s="480" t="s">
        <v>659</v>
      </c>
      <c r="G15" s="99"/>
      <c r="H15" s="99"/>
      <c r="I15" s="99"/>
      <c r="J15" s="460"/>
      <c r="K15" s="460"/>
      <c r="L15" s="460"/>
    </row>
    <row r="16" spans="1:12" ht="22.5" customHeight="1">
      <c r="A16" s="37">
        <v>12</v>
      </c>
      <c r="B16" s="72" t="s">
        <v>320</v>
      </c>
      <c r="C16" s="79" t="s">
        <v>596</v>
      </c>
      <c r="D16" s="88" t="s">
        <v>319</v>
      </c>
      <c r="E16" s="79" t="s">
        <v>529</v>
      </c>
      <c r="F16" s="480" t="s">
        <v>659</v>
      </c>
      <c r="G16" s="99"/>
      <c r="H16" s="99"/>
      <c r="I16" s="99"/>
      <c r="J16" s="460"/>
      <c r="K16" s="460"/>
      <c r="L16" s="460"/>
    </row>
    <row r="17" spans="1:12" ht="22.5" customHeight="1">
      <c r="A17" s="37">
        <v>13</v>
      </c>
      <c r="B17" s="72" t="s">
        <v>597</v>
      </c>
      <c r="C17" s="79" t="s">
        <v>598</v>
      </c>
      <c r="D17" s="88" t="s">
        <v>319</v>
      </c>
      <c r="E17" s="79" t="s">
        <v>263</v>
      </c>
      <c r="F17" s="480" t="s">
        <v>659</v>
      </c>
      <c r="G17" s="99"/>
      <c r="H17" s="99"/>
      <c r="I17" s="99"/>
      <c r="J17" s="460"/>
      <c r="K17" s="460"/>
      <c r="L17" s="460"/>
    </row>
    <row r="18" spans="1:12" ht="22.5" customHeight="1">
      <c r="A18" s="37">
        <v>14</v>
      </c>
      <c r="B18" s="72" t="s">
        <v>464</v>
      </c>
      <c r="C18" s="79" t="s">
        <v>465</v>
      </c>
      <c r="D18" s="88" t="s">
        <v>341</v>
      </c>
      <c r="E18" s="79" t="s">
        <v>531</v>
      </c>
      <c r="F18" s="480" t="s">
        <v>659</v>
      </c>
      <c r="G18" s="99"/>
      <c r="H18" s="99"/>
      <c r="I18" s="99"/>
      <c r="J18" s="460"/>
      <c r="K18" s="460"/>
      <c r="L18" s="460"/>
    </row>
    <row r="19" spans="1:12" ht="22.5" customHeight="1">
      <c r="A19" s="37">
        <v>15</v>
      </c>
      <c r="B19" s="309" t="s">
        <v>614</v>
      </c>
      <c r="C19" s="221" t="s">
        <v>615</v>
      </c>
      <c r="D19" s="318" t="s">
        <v>312</v>
      </c>
      <c r="E19" s="221" t="s">
        <v>529</v>
      </c>
      <c r="F19" s="480" t="s">
        <v>626</v>
      </c>
      <c r="G19" s="99"/>
      <c r="H19" s="99"/>
      <c r="I19" s="99"/>
      <c r="J19" s="460"/>
      <c r="K19" s="460"/>
      <c r="L19" s="460"/>
    </row>
    <row r="20" spans="1:12" ht="22.5" customHeight="1">
      <c r="A20" s="37">
        <v>16</v>
      </c>
      <c r="B20" s="473" t="s">
        <v>329</v>
      </c>
      <c r="C20" s="193" t="s">
        <v>252</v>
      </c>
      <c r="D20" s="316" t="s">
        <v>326</v>
      </c>
      <c r="E20" s="193" t="s">
        <v>258</v>
      </c>
      <c r="F20" s="480" t="s">
        <v>626</v>
      </c>
      <c r="G20" s="99"/>
      <c r="H20" s="99"/>
      <c r="I20" s="99"/>
      <c r="J20" s="460"/>
      <c r="K20" s="460"/>
      <c r="L20" s="460"/>
    </row>
    <row r="21" spans="1:12" ht="22.5" customHeight="1">
      <c r="A21" s="37">
        <v>17</v>
      </c>
      <c r="B21" s="473" t="s">
        <v>524</v>
      </c>
      <c r="C21" s="193" t="s">
        <v>525</v>
      </c>
      <c r="D21" s="316" t="s">
        <v>326</v>
      </c>
      <c r="E21" s="193" t="s">
        <v>258</v>
      </c>
      <c r="F21" s="480" t="s">
        <v>626</v>
      </c>
      <c r="G21" s="99"/>
      <c r="H21" s="99"/>
      <c r="I21" s="99"/>
      <c r="J21" s="460"/>
      <c r="K21" s="460"/>
      <c r="L21" s="460"/>
    </row>
    <row r="22" spans="1:12" ht="22.5" customHeight="1">
      <c r="A22" s="37">
        <v>18</v>
      </c>
      <c r="B22" s="473" t="s">
        <v>300</v>
      </c>
      <c r="C22" s="193" t="s">
        <v>299</v>
      </c>
      <c r="D22" s="316" t="s">
        <v>326</v>
      </c>
      <c r="E22" s="193" t="s">
        <v>263</v>
      </c>
      <c r="F22" s="480" t="s">
        <v>626</v>
      </c>
      <c r="G22" s="99"/>
      <c r="H22" s="99"/>
      <c r="I22" s="99"/>
      <c r="J22" s="460"/>
      <c r="K22" s="460"/>
      <c r="L22" s="460"/>
    </row>
    <row r="23" spans="1:12" ht="22.5" customHeight="1">
      <c r="A23" s="37">
        <v>19</v>
      </c>
      <c r="B23" s="468" t="s">
        <v>395</v>
      </c>
      <c r="C23" s="221" t="s">
        <v>396</v>
      </c>
      <c r="D23" s="318" t="str">
        <f>'[1]1er crit.10m'!$K$4</f>
        <v>002</v>
      </c>
      <c r="E23" s="221" t="s">
        <v>529</v>
      </c>
      <c r="F23" s="480" t="s">
        <v>626</v>
      </c>
      <c r="G23" s="99"/>
      <c r="H23" s="99"/>
      <c r="I23" s="99"/>
      <c r="J23" s="460"/>
      <c r="K23" s="460"/>
      <c r="L23" s="460"/>
    </row>
    <row r="24" spans="1:12" ht="22.5" customHeight="1">
      <c r="A24" s="37">
        <v>20</v>
      </c>
      <c r="B24" s="485" t="s">
        <v>637</v>
      </c>
      <c r="C24" s="221" t="s">
        <v>638</v>
      </c>
      <c r="D24" s="318" t="s">
        <v>333</v>
      </c>
      <c r="E24" s="221" t="s">
        <v>258</v>
      </c>
      <c r="F24" s="480" t="s">
        <v>626</v>
      </c>
      <c r="G24" s="99"/>
      <c r="H24" s="99"/>
      <c r="I24" s="99"/>
      <c r="J24" s="460"/>
      <c r="K24" s="460"/>
      <c r="L24" s="460"/>
    </row>
  </sheetData>
  <sheetProtection/>
  <mergeCells count="9">
    <mergeCell ref="G4:K4"/>
    <mergeCell ref="A1:B2"/>
    <mergeCell ref="C1:L1"/>
    <mergeCell ref="A3:B3"/>
    <mergeCell ref="E3:I3"/>
    <mergeCell ref="J3:K3"/>
    <mergeCell ref="C2:D2"/>
    <mergeCell ref="E2:F2"/>
    <mergeCell ref="G2:K2"/>
  </mergeCells>
  <dataValidations count="2">
    <dataValidation type="list" operator="equal" allowBlank="1" sqref="E5:E7 E23:E24">
      <formula1>"DPro,DHon,DExc,D3,HPro,HHon,HExc"</formula1>
    </dataValidation>
    <dataValidation type="list" operator="equal" allowBlank="1" sqref="E8:E22">
      <formula1>"CG,Je,Da,Pro,Hon,Exc"</formula1>
    </dataValidation>
  </dataValidations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P5" sqref="P5"/>
    </sheetView>
  </sheetViews>
  <sheetFormatPr defaultColWidth="11.421875" defaultRowHeight="15"/>
  <cols>
    <col min="1" max="1" width="4.28125" style="11" customWidth="1"/>
    <col min="2" max="3" width="20.00390625" style="328" customWidth="1"/>
    <col min="4" max="6" width="9.28125" style="328" customWidth="1"/>
    <col min="7" max="11" width="5.7109375" style="328" customWidth="1"/>
    <col min="12" max="12" width="28.57421875" style="328" customWidth="1"/>
  </cols>
  <sheetData>
    <row r="1" spans="1:12" ht="37.5" customHeight="1">
      <c r="A1" s="569"/>
      <c r="B1" s="626"/>
      <c r="C1" s="628" t="s">
        <v>14</v>
      </c>
      <c r="D1" s="628"/>
      <c r="E1" s="628"/>
      <c r="F1" s="628"/>
      <c r="G1" s="628"/>
      <c r="H1" s="628"/>
      <c r="I1" s="628"/>
      <c r="J1" s="628"/>
      <c r="K1" s="628"/>
      <c r="L1" s="628"/>
    </row>
    <row r="2" spans="1:12" ht="37.5" customHeight="1">
      <c r="A2" s="571"/>
      <c r="B2" s="627"/>
      <c r="C2" s="576" t="s">
        <v>632</v>
      </c>
      <c r="D2" s="576"/>
      <c r="E2" s="576" t="s">
        <v>647</v>
      </c>
      <c r="F2" s="576"/>
      <c r="G2" s="576" t="s">
        <v>233</v>
      </c>
      <c r="H2" s="576"/>
      <c r="I2" s="576"/>
      <c r="J2" s="576"/>
      <c r="K2" s="576"/>
      <c r="L2" s="457" t="s">
        <v>657</v>
      </c>
    </row>
    <row r="3" spans="1:12" ht="15.75">
      <c r="A3" s="568" t="s">
        <v>24</v>
      </c>
      <c r="B3" s="629"/>
      <c r="C3" s="461" t="s">
        <v>7</v>
      </c>
      <c r="D3" s="461">
        <v>6</v>
      </c>
      <c r="E3" s="591" t="s">
        <v>640</v>
      </c>
      <c r="F3" s="591"/>
      <c r="G3" s="591"/>
      <c r="H3" s="591"/>
      <c r="I3" s="591"/>
      <c r="J3" s="591">
        <v>2021</v>
      </c>
      <c r="K3" s="591"/>
      <c r="L3" s="461" t="s">
        <v>285</v>
      </c>
    </row>
    <row r="4" spans="1:12" ht="15.75">
      <c r="A4" s="25"/>
      <c r="B4" s="459" t="s">
        <v>0</v>
      </c>
      <c r="C4" s="474" t="s">
        <v>1</v>
      </c>
      <c r="D4" s="474" t="s">
        <v>227</v>
      </c>
      <c r="E4" s="474" t="s">
        <v>3</v>
      </c>
      <c r="F4" s="474" t="s">
        <v>289</v>
      </c>
      <c r="G4" s="630" t="s">
        <v>631</v>
      </c>
      <c r="H4" s="630"/>
      <c r="I4" s="630"/>
      <c r="J4" s="630"/>
      <c r="K4" s="630"/>
      <c r="L4" s="474" t="s">
        <v>12</v>
      </c>
    </row>
    <row r="5" spans="1:12" ht="22.5" customHeight="1">
      <c r="A5" s="37">
        <v>1</v>
      </c>
      <c r="B5" s="72" t="s">
        <v>117</v>
      </c>
      <c r="C5" s="79" t="s">
        <v>506</v>
      </c>
      <c r="D5" s="88" t="str">
        <f>'[2]2 crit.10m'!$K$4</f>
        <v>002</v>
      </c>
      <c r="E5" s="79" t="s">
        <v>263</v>
      </c>
      <c r="F5" s="480" t="s">
        <v>659</v>
      </c>
      <c r="G5" s="99"/>
      <c r="H5" s="99"/>
      <c r="I5" s="99"/>
      <c r="J5" s="460"/>
      <c r="K5" s="460"/>
      <c r="L5" s="460"/>
    </row>
    <row r="6" spans="1:12" ht="22.5" customHeight="1">
      <c r="A6" s="37">
        <v>2</v>
      </c>
      <c r="B6" s="476" t="s">
        <v>66</v>
      </c>
      <c r="C6" s="70" t="s">
        <v>600</v>
      </c>
      <c r="D6" s="78" t="s">
        <v>235</v>
      </c>
      <c r="E6" s="70" t="s">
        <v>530</v>
      </c>
      <c r="F6" s="480" t="s">
        <v>659</v>
      </c>
      <c r="G6" s="99"/>
      <c r="H6" s="99"/>
      <c r="I6" s="99"/>
      <c r="J6" s="460"/>
      <c r="K6" s="460"/>
      <c r="L6" s="460"/>
    </row>
    <row r="7" spans="1:12" ht="22.5" customHeight="1">
      <c r="A7" s="37">
        <v>3</v>
      </c>
      <c r="B7" s="486" t="s">
        <v>81</v>
      </c>
      <c r="C7" s="70" t="s">
        <v>629</v>
      </c>
      <c r="D7" s="78" t="s">
        <v>337</v>
      </c>
      <c r="E7" s="79" t="s">
        <v>258</v>
      </c>
      <c r="F7" s="480" t="s">
        <v>659</v>
      </c>
      <c r="G7" s="99"/>
      <c r="H7" s="99"/>
      <c r="I7" s="99"/>
      <c r="J7" s="460"/>
      <c r="K7" s="460"/>
      <c r="L7" s="460"/>
    </row>
    <row r="8" spans="1:12" ht="22.5" customHeight="1">
      <c r="A8" s="37">
        <v>4</v>
      </c>
      <c r="B8" s="72" t="s">
        <v>181</v>
      </c>
      <c r="C8" s="79" t="s">
        <v>645</v>
      </c>
      <c r="D8" s="88" t="s">
        <v>312</v>
      </c>
      <c r="E8" s="79" t="s">
        <v>258</v>
      </c>
      <c r="F8" s="480" t="s">
        <v>659</v>
      </c>
      <c r="G8" s="99"/>
      <c r="H8" s="99"/>
      <c r="I8" s="99"/>
      <c r="J8" s="460"/>
      <c r="K8" s="460"/>
      <c r="L8" s="460"/>
    </row>
    <row r="9" spans="1:12" ht="22.5" customHeight="1">
      <c r="A9" s="37">
        <v>5</v>
      </c>
      <c r="B9" s="326"/>
      <c r="C9" s="70"/>
      <c r="D9" s="78"/>
      <c r="E9" s="70"/>
      <c r="F9" s="480"/>
      <c r="G9" s="99"/>
      <c r="H9" s="99"/>
      <c r="I9" s="99"/>
      <c r="J9" s="460"/>
      <c r="K9" s="460"/>
      <c r="L9" s="460"/>
    </row>
    <row r="10" spans="1:12" ht="22.5" customHeight="1">
      <c r="A10" s="37">
        <v>6</v>
      </c>
      <c r="B10" s="184"/>
      <c r="C10" s="341"/>
      <c r="D10" s="342"/>
      <c r="E10" s="341"/>
      <c r="F10" s="480"/>
      <c r="G10" s="99"/>
      <c r="H10" s="99"/>
      <c r="I10" s="99"/>
      <c r="J10" s="460"/>
      <c r="K10" s="460"/>
      <c r="L10" s="460"/>
    </row>
    <row r="11" spans="1:12" ht="22.5" customHeight="1">
      <c r="A11" s="37">
        <v>7</v>
      </c>
      <c r="B11" s="478"/>
      <c r="C11" s="191"/>
      <c r="D11" s="192"/>
      <c r="E11" s="191"/>
      <c r="F11" s="480"/>
      <c r="G11" s="99"/>
      <c r="H11" s="99"/>
      <c r="I11" s="99"/>
      <c r="J11" s="460"/>
      <c r="K11" s="460"/>
      <c r="L11" s="460"/>
    </row>
    <row r="12" spans="1:12" ht="22.5" customHeight="1">
      <c r="A12" s="37">
        <v>8</v>
      </c>
      <c r="B12" s="478"/>
      <c r="C12" s="191"/>
      <c r="D12" s="192"/>
      <c r="E12" s="191"/>
      <c r="F12" s="480"/>
      <c r="G12" s="99"/>
      <c r="H12" s="99"/>
      <c r="I12" s="99"/>
      <c r="J12" s="460"/>
      <c r="K12" s="460"/>
      <c r="L12" s="460"/>
    </row>
    <row r="13" spans="1:12" ht="22.5" customHeight="1">
      <c r="A13" s="37">
        <v>9</v>
      </c>
      <c r="B13" s="184"/>
      <c r="C13" s="341"/>
      <c r="D13" s="342"/>
      <c r="E13" s="341"/>
      <c r="F13" s="480"/>
      <c r="G13" s="99"/>
      <c r="H13" s="99"/>
      <c r="I13" s="99"/>
      <c r="J13" s="460"/>
      <c r="K13" s="460"/>
      <c r="L13" s="460"/>
    </row>
    <row r="14" spans="1:12" ht="22.5" customHeight="1">
      <c r="A14" s="37">
        <v>10</v>
      </c>
      <c r="B14" s="190"/>
      <c r="C14" s="341"/>
      <c r="D14" s="342"/>
      <c r="E14" s="341"/>
      <c r="F14" s="480"/>
      <c r="G14" s="99"/>
      <c r="H14" s="99"/>
      <c r="I14" s="99"/>
      <c r="J14" s="460"/>
      <c r="K14" s="460"/>
      <c r="L14" s="460"/>
    </row>
    <row r="15" spans="1:12" ht="22.5" customHeight="1">
      <c r="A15" s="37">
        <v>11</v>
      </c>
      <c r="B15" s="487"/>
      <c r="C15" s="341"/>
      <c r="D15" s="342"/>
      <c r="E15" s="341"/>
      <c r="F15" s="480"/>
      <c r="G15" s="99"/>
      <c r="H15" s="99"/>
      <c r="I15" s="99"/>
      <c r="J15" s="460"/>
      <c r="K15" s="460"/>
      <c r="L15" s="460"/>
    </row>
    <row r="16" spans="1:12" ht="22.5" customHeight="1">
      <c r="A16" s="37">
        <v>12</v>
      </c>
      <c r="B16" s="190"/>
      <c r="C16" s="341"/>
      <c r="D16" s="342"/>
      <c r="E16" s="341"/>
      <c r="F16" s="480"/>
      <c r="G16" s="99"/>
      <c r="H16" s="99"/>
      <c r="I16" s="99"/>
      <c r="J16" s="460"/>
      <c r="K16" s="460"/>
      <c r="L16" s="460"/>
    </row>
    <row r="17" spans="1:12" ht="22.5" customHeight="1">
      <c r="A17" s="37">
        <v>13</v>
      </c>
      <c r="B17" s="309" t="s">
        <v>445</v>
      </c>
      <c r="C17" s="221" t="s">
        <v>371</v>
      </c>
      <c r="D17" s="318" t="s">
        <v>341</v>
      </c>
      <c r="E17" s="221" t="s">
        <v>263</v>
      </c>
      <c r="F17" s="480" t="s">
        <v>626</v>
      </c>
      <c r="G17" s="99"/>
      <c r="H17" s="99"/>
      <c r="I17" s="99"/>
      <c r="J17" s="460"/>
      <c r="K17" s="460"/>
      <c r="L17" s="460"/>
    </row>
    <row r="18" spans="1:12" ht="22.5" customHeight="1">
      <c r="A18" s="37">
        <v>14</v>
      </c>
      <c r="B18" s="309" t="s">
        <v>422</v>
      </c>
      <c r="C18" s="221" t="s">
        <v>423</v>
      </c>
      <c r="D18" s="318" t="s">
        <v>348</v>
      </c>
      <c r="E18" s="221" t="s">
        <v>258</v>
      </c>
      <c r="F18" s="480" t="s">
        <v>626</v>
      </c>
      <c r="G18" s="99"/>
      <c r="H18" s="99"/>
      <c r="I18" s="99"/>
      <c r="J18" s="460"/>
      <c r="K18" s="460"/>
      <c r="L18" s="460"/>
    </row>
    <row r="19" spans="1:12" ht="22.5" customHeight="1">
      <c r="A19" s="37">
        <v>15</v>
      </c>
      <c r="B19" s="309" t="s">
        <v>424</v>
      </c>
      <c r="C19" s="221" t="s">
        <v>406</v>
      </c>
      <c r="D19" s="318" t="s">
        <v>348</v>
      </c>
      <c r="E19" s="221" t="s">
        <v>258</v>
      </c>
      <c r="F19" s="480" t="s">
        <v>626</v>
      </c>
      <c r="G19" s="99"/>
      <c r="H19" s="99"/>
      <c r="I19" s="99"/>
      <c r="J19" s="460"/>
      <c r="K19" s="460"/>
      <c r="L19" s="460"/>
    </row>
    <row r="20" spans="1:12" ht="22.5" customHeight="1">
      <c r="A20" s="37">
        <v>16</v>
      </c>
      <c r="B20" s="473" t="s">
        <v>384</v>
      </c>
      <c r="C20" s="193" t="s">
        <v>483</v>
      </c>
      <c r="D20" s="316" t="s">
        <v>347</v>
      </c>
      <c r="E20" s="193" t="s">
        <v>385</v>
      </c>
      <c r="F20" s="480" t="s">
        <v>626</v>
      </c>
      <c r="G20" s="99"/>
      <c r="H20" s="99"/>
      <c r="I20" s="99"/>
      <c r="J20" s="460"/>
      <c r="K20" s="460"/>
      <c r="L20" s="460"/>
    </row>
    <row r="21" spans="1:12" ht="22.5" customHeight="1">
      <c r="A21" s="37">
        <v>17</v>
      </c>
      <c r="B21" s="473" t="s">
        <v>386</v>
      </c>
      <c r="C21" s="193" t="s">
        <v>485</v>
      </c>
      <c r="D21" s="316" t="s">
        <v>347</v>
      </c>
      <c r="E21" s="193" t="s">
        <v>527</v>
      </c>
      <c r="F21" s="480" t="s">
        <v>626</v>
      </c>
      <c r="G21" s="99"/>
      <c r="H21" s="99"/>
      <c r="I21" s="99"/>
      <c r="J21" s="460"/>
      <c r="K21" s="460"/>
      <c r="L21" s="460"/>
    </row>
    <row r="22" spans="1:12" ht="22.5" customHeight="1">
      <c r="A22" s="37">
        <v>18</v>
      </c>
      <c r="B22" s="309" t="s">
        <v>470</v>
      </c>
      <c r="C22" s="221" t="s">
        <v>278</v>
      </c>
      <c r="D22" s="318" t="s">
        <v>317</v>
      </c>
      <c r="E22" s="221" t="s">
        <v>258</v>
      </c>
      <c r="F22" s="480" t="s">
        <v>626</v>
      </c>
      <c r="G22" s="99"/>
      <c r="H22" s="99"/>
      <c r="I22" s="99"/>
      <c r="J22" s="460"/>
      <c r="K22" s="460"/>
      <c r="L22" s="460"/>
    </row>
    <row r="23" spans="1:12" ht="22.5" customHeight="1">
      <c r="A23" s="37">
        <v>19</v>
      </c>
      <c r="B23" s="185" t="s">
        <v>643</v>
      </c>
      <c r="C23" s="221" t="s">
        <v>644</v>
      </c>
      <c r="D23" s="318" t="s">
        <v>312</v>
      </c>
      <c r="E23" s="221" t="s">
        <v>258</v>
      </c>
      <c r="F23" s="480" t="s">
        <v>626</v>
      </c>
      <c r="G23" s="99"/>
      <c r="H23" s="99"/>
      <c r="I23" s="99"/>
      <c r="J23" s="460"/>
      <c r="K23" s="460"/>
      <c r="L23" s="460"/>
    </row>
    <row r="24" spans="1:12" ht="22.5" customHeight="1">
      <c r="A24" s="37">
        <v>20</v>
      </c>
      <c r="B24" s="473" t="s">
        <v>291</v>
      </c>
      <c r="C24" s="193" t="s">
        <v>520</v>
      </c>
      <c r="D24" s="316" t="s">
        <v>326</v>
      </c>
      <c r="E24" s="193" t="s">
        <v>258</v>
      </c>
      <c r="F24" s="480" t="s">
        <v>626</v>
      </c>
      <c r="G24" s="99"/>
      <c r="H24" s="99"/>
      <c r="I24" s="99"/>
      <c r="J24" s="460"/>
      <c r="K24" s="460"/>
      <c r="L24" s="460"/>
    </row>
  </sheetData>
  <sheetProtection/>
  <mergeCells count="9">
    <mergeCell ref="G4:K4"/>
    <mergeCell ref="A1:B2"/>
    <mergeCell ref="C1:L1"/>
    <mergeCell ref="A3:B3"/>
    <mergeCell ref="E3:I3"/>
    <mergeCell ref="J3:K3"/>
    <mergeCell ref="C2:D2"/>
    <mergeCell ref="E2:F2"/>
    <mergeCell ref="G2:K2"/>
  </mergeCells>
  <dataValidations count="2">
    <dataValidation type="list" operator="equal" allowBlank="1" sqref="E5">
      <formula1>"DPro,DHon,DExc,D3,HPro,HHon,HExc"</formula1>
    </dataValidation>
    <dataValidation type="list" operator="equal" allowBlank="1" sqref="E7:E24">
      <formula1>"CG,Je,Da,Pro,Hon,Exc"</formula1>
    </dataValidation>
  </dataValidations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38"/>
  <sheetViews>
    <sheetView zoomScalePageLayoutView="0" workbookViewId="0" topLeftCell="A106">
      <selection activeCell="J108" sqref="J108:M127"/>
    </sheetView>
  </sheetViews>
  <sheetFormatPr defaultColWidth="11.421875" defaultRowHeight="15"/>
  <cols>
    <col min="1" max="1" width="18.57421875" style="160" customWidth="1"/>
    <col min="2" max="2" width="17.140625" style="160" customWidth="1"/>
    <col min="3" max="3" width="10.00390625" style="160" customWidth="1"/>
    <col min="4" max="4" width="7.140625" style="160" customWidth="1"/>
    <col min="5" max="8" width="4.28125" style="160" customWidth="1"/>
    <col min="9" max="9" width="3.57421875" style="160" customWidth="1"/>
    <col min="10" max="10" width="18.57421875" style="160" customWidth="1"/>
    <col min="11" max="11" width="17.140625" style="160" customWidth="1"/>
    <col min="12" max="12" width="10.00390625" style="160" customWidth="1"/>
    <col min="13" max="13" width="7.140625" style="160" customWidth="1"/>
    <col min="14" max="17" width="4.28125" style="160" customWidth="1"/>
  </cols>
  <sheetData>
    <row r="1" spans="1:17" s="10" customFormat="1" ht="18.75" customHeight="1">
      <c r="A1" s="154" t="s">
        <v>16</v>
      </c>
      <c r="B1" s="154" t="s">
        <v>647</v>
      </c>
      <c r="C1" s="537" t="s">
        <v>125</v>
      </c>
      <c r="D1" s="537"/>
      <c r="E1" s="537"/>
      <c r="F1" s="537"/>
      <c r="G1" s="537"/>
      <c r="H1" s="537"/>
      <c r="I1" s="154"/>
      <c r="J1" s="154" t="s">
        <v>232</v>
      </c>
      <c r="K1" s="228" t="s">
        <v>652</v>
      </c>
      <c r="L1" s="537" t="s">
        <v>649</v>
      </c>
      <c r="M1" s="537"/>
      <c r="N1" s="537"/>
      <c r="O1" s="537"/>
      <c r="P1" s="537">
        <v>2021</v>
      </c>
      <c r="Q1" s="537"/>
    </row>
    <row r="2" spans="1:17" s="9" customFormat="1" ht="18.75" customHeight="1">
      <c r="A2" s="67" t="s">
        <v>226</v>
      </c>
      <c r="B2" s="68">
        <v>44505</v>
      </c>
      <c r="C2" s="152" t="s">
        <v>127</v>
      </c>
      <c r="D2" s="152" t="s">
        <v>417</v>
      </c>
      <c r="E2" s="555" t="s">
        <v>230</v>
      </c>
      <c r="F2" s="556"/>
      <c r="G2" s="556"/>
      <c r="H2" s="557"/>
      <c r="I2" s="153"/>
      <c r="J2" s="67" t="s">
        <v>226</v>
      </c>
      <c r="K2" s="68">
        <v>44505</v>
      </c>
      <c r="L2" s="152" t="s">
        <v>127</v>
      </c>
      <c r="M2" s="152" t="s">
        <v>418</v>
      </c>
      <c r="N2" s="555" t="s">
        <v>231</v>
      </c>
      <c r="O2" s="556"/>
      <c r="P2" s="556"/>
      <c r="Q2" s="557"/>
    </row>
    <row r="3" spans="1:17" s="9" customFormat="1" ht="27.75">
      <c r="A3" s="157" t="s">
        <v>0</v>
      </c>
      <c r="B3" s="157" t="s">
        <v>1</v>
      </c>
      <c r="C3" s="157" t="s">
        <v>227</v>
      </c>
      <c r="D3" s="35" t="s">
        <v>3</v>
      </c>
      <c r="E3" s="35" t="s">
        <v>8</v>
      </c>
      <c r="F3" s="35" t="s">
        <v>228</v>
      </c>
      <c r="G3" s="35" t="s">
        <v>6</v>
      </c>
      <c r="H3" s="35" t="s">
        <v>229</v>
      </c>
      <c r="I3" s="35"/>
      <c r="J3" s="157">
        <v>1</v>
      </c>
      <c r="K3" s="157" t="s">
        <v>1</v>
      </c>
      <c r="L3" s="156" t="s">
        <v>17</v>
      </c>
      <c r="M3" s="35" t="s">
        <v>3</v>
      </c>
      <c r="N3" s="35" t="s">
        <v>8</v>
      </c>
      <c r="O3" s="35" t="s">
        <v>228</v>
      </c>
      <c r="P3" s="35" t="s">
        <v>6</v>
      </c>
      <c r="Q3" s="35" t="s">
        <v>229</v>
      </c>
    </row>
    <row r="4" spans="1:17" s="9" customFormat="1" ht="18.75" customHeight="1">
      <c r="A4" s="72" t="s">
        <v>428</v>
      </c>
      <c r="B4" s="73" t="s">
        <v>299</v>
      </c>
      <c r="C4" s="74" t="str">
        <f>'[4]2 crit.10m'!$K$4</f>
        <v>020</v>
      </c>
      <c r="D4" s="75" t="s">
        <v>253</v>
      </c>
      <c r="E4" s="89"/>
      <c r="F4" s="89">
        <v>1</v>
      </c>
      <c r="G4" s="89"/>
      <c r="H4" s="89"/>
      <c r="I4" s="282">
        <v>1</v>
      </c>
      <c r="J4" s="101" t="s">
        <v>249</v>
      </c>
      <c r="K4" s="70" t="s">
        <v>487</v>
      </c>
      <c r="L4" s="78" t="s">
        <v>235</v>
      </c>
      <c r="M4" s="70" t="s">
        <v>258</v>
      </c>
      <c r="N4" s="203"/>
      <c r="O4" s="187">
        <v>1</v>
      </c>
      <c r="P4" s="187"/>
      <c r="Q4" s="187"/>
    </row>
    <row r="5" spans="1:17" s="16" customFormat="1" ht="18.75" customHeight="1">
      <c r="A5" s="73" t="s">
        <v>405</v>
      </c>
      <c r="B5" s="73" t="s">
        <v>406</v>
      </c>
      <c r="C5" s="74" t="s">
        <v>312</v>
      </c>
      <c r="D5" s="75" t="s">
        <v>263</v>
      </c>
      <c r="E5" s="89"/>
      <c r="F5" s="89">
        <v>1</v>
      </c>
      <c r="G5" s="89"/>
      <c r="H5" s="89"/>
      <c r="I5" s="282">
        <v>2</v>
      </c>
      <c r="J5" s="72" t="s">
        <v>84</v>
      </c>
      <c r="K5" s="73" t="s">
        <v>382</v>
      </c>
      <c r="L5" s="74" t="str">
        <f>'[4]2 crit.10m'!$K$4</f>
        <v>020</v>
      </c>
      <c r="M5" s="75" t="s">
        <v>258</v>
      </c>
      <c r="N5" s="283"/>
      <c r="O5" s="283">
        <v>1</v>
      </c>
      <c r="P5" s="283"/>
      <c r="Q5" s="283"/>
    </row>
    <row r="6" spans="1:17" ht="17.25" customHeight="1">
      <c r="A6" s="73" t="s">
        <v>571</v>
      </c>
      <c r="B6" s="73" t="s">
        <v>572</v>
      </c>
      <c r="C6" s="74" t="s">
        <v>312</v>
      </c>
      <c r="D6" s="75" t="s">
        <v>258</v>
      </c>
      <c r="E6" s="283"/>
      <c r="F6" s="283">
        <v>1</v>
      </c>
      <c r="G6" s="283"/>
      <c r="H6" s="283"/>
      <c r="I6" s="269">
        <v>3</v>
      </c>
      <c r="J6" s="72" t="s">
        <v>84</v>
      </c>
      <c r="K6" s="73" t="s">
        <v>512</v>
      </c>
      <c r="L6" s="74" t="s">
        <v>338</v>
      </c>
      <c r="M6" s="75" t="s">
        <v>258</v>
      </c>
      <c r="N6" s="283"/>
      <c r="O6" s="283">
        <v>1</v>
      </c>
      <c r="P6" s="283"/>
      <c r="Q6" s="283"/>
    </row>
    <row r="7" spans="1:17" ht="17.25" customHeight="1">
      <c r="A7" s="184" t="s">
        <v>447</v>
      </c>
      <c r="B7" s="73" t="s">
        <v>377</v>
      </c>
      <c r="C7" s="74" t="s">
        <v>312</v>
      </c>
      <c r="D7" s="75" t="s">
        <v>263</v>
      </c>
      <c r="E7" s="266"/>
      <c r="F7" s="184">
        <v>1</v>
      </c>
      <c r="G7" s="203"/>
      <c r="H7" s="203"/>
      <c r="I7" s="269">
        <v>4</v>
      </c>
      <c r="J7" s="110" t="s">
        <v>45</v>
      </c>
      <c r="K7" s="111" t="s">
        <v>327</v>
      </c>
      <c r="L7" s="112" t="s">
        <v>326</v>
      </c>
      <c r="M7" s="75" t="s">
        <v>258</v>
      </c>
      <c r="N7" s="89"/>
      <c r="O7" s="89">
        <v>1</v>
      </c>
      <c r="P7" s="89"/>
      <c r="Q7" s="89"/>
    </row>
    <row r="8" spans="1:17" ht="18.75" customHeight="1">
      <c r="A8" s="73" t="s">
        <v>523</v>
      </c>
      <c r="B8" s="73" t="s">
        <v>404</v>
      </c>
      <c r="C8" s="74" t="s">
        <v>312</v>
      </c>
      <c r="D8" s="75" t="s">
        <v>529</v>
      </c>
      <c r="E8" s="283"/>
      <c r="F8" s="283">
        <v>1</v>
      </c>
      <c r="G8" s="283"/>
      <c r="H8" s="283"/>
      <c r="I8" s="282">
        <v>5</v>
      </c>
      <c r="J8" s="73" t="s">
        <v>434</v>
      </c>
      <c r="K8" s="73" t="s">
        <v>435</v>
      </c>
      <c r="L8" s="74" t="s">
        <v>312</v>
      </c>
      <c r="M8" s="75"/>
      <c r="N8" s="283"/>
      <c r="O8" s="283">
        <v>1</v>
      </c>
      <c r="P8" s="283"/>
      <c r="Q8" s="283"/>
    </row>
    <row r="9" spans="1:17" ht="18.75" customHeight="1">
      <c r="A9" s="72" t="s">
        <v>138</v>
      </c>
      <c r="B9" s="73" t="s">
        <v>519</v>
      </c>
      <c r="C9" s="74" t="s">
        <v>317</v>
      </c>
      <c r="D9" s="75" t="s">
        <v>258</v>
      </c>
      <c r="E9" s="283"/>
      <c r="F9" s="283">
        <v>1</v>
      </c>
      <c r="G9" s="283"/>
      <c r="H9" s="283"/>
      <c r="I9" s="282">
        <v>6</v>
      </c>
      <c r="J9" s="184"/>
      <c r="K9" s="184"/>
      <c r="L9" s="186"/>
      <c r="M9" s="187"/>
      <c r="N9" s="283"/>
      <c r="O9" s="283"/>
      <c r="P9" s="283"/>
      <c r="Q9" s="283"/>
    </row>
    <row r="10" spans="1:17" ht="18.75" customHeight="1">
      <c r="A10" s="72" t="s">
        <v>578</v>
      </c>
      <c r="B10" s="73" t="s">
        <v>579</v>
      </c>
      <c r="C10" s="74" t="s">
        <v>341</v>
      </c>
      <c r="D10" s="75" t="s">
        <v>263</v>
      </c>
      <c r="E10" s="283"/>
      <c r="F10" s="283">
        <v>1</v>
      </c>
      <c r="G10" s="283"/>
      <c r="H10" s="283"/>
      <c r="I10" s="282">
        <v>7</v>
      </c>
      <c r="J10" s="190"/>
      <c r="K10" s="184"/>
      <c r="L10" s="186"/>
      <c r="M10" s="187"/>
      <c r="N10" s="283"/>
      <c r="O10" s="283"/>
      <c r="P10" s="283"/>
      <c r="Q10" s="283"/>
    </row>
    <row r="11" spans="1:17" ht="18.75" customHeight="1">
      <c r="A11" s="72" t="s">
        <v>468</v>
      </c>
      <c r="B11" s="73" t="s">
        <v>469</v>
      </c>
      <c r="C11" s="74" t="s">
        <v>341</v>
      </c>
      <c r="D11" s="75" t="s">
        <v>263</v>
      </c>
      <c r="E11" s="161"/>
      <c r="F11" s="161">
        <v>1</v>
      </c>
      <c r="G11" s="161"/>
      <c r="H11" s="161"/>
      <c r="I11" s="270">
        <v>8</v>
      </c>
      <c r="J11" s="190"/>
      <c r="K11" s="184"/>
      <c r="L11" s="186"/>
      <c r="M11" s="187"/>
      <c r="N11" s="161"/>
      <c r="O11" s="161"/>
      <c r="P11" s="161"/>
      <c r="Q11" s="161"/>
    </row>
    <row r="12" spans="1:17" ht="18.75" customHeight="1">
      <c r="A12" s="190"/>
      <c r="B12" s="184"/>
      <c r="C12" s="186"/>
      <c r="D12" s="187"/>
      <c r="E12" s="188"/>
      <c r="F12" s="188"/>
      <c r="G12" s="188"/>
      <c r="H12" s="189"/>
      <c r="I12" s="282">
        <v>9</v>
      </c>
      <c r="J12" s="190"/>
      <c r="K12" s="184"/>
      <c r="L12" s="186"/>
      <c r="M12" s="187"/>
      <c r="N12" s="188"/>
      <c r="O12" s="188"/>
      <c r="P12" s="188"/>
      <c r="Q12" s="188"/>
    </row>
    <row r="13" spans="1:17" ht="18.75" customHeight="1">
      <c r="A13" s="185" t="s">
        <v>250</v>
      </c>
      <c r="B13" s="185" t="s">
        <v>485</v>
      </c>
      <c r="C13" s="310" t="s">
        <v>235</v>
      </c>
      <c r="D13" s="311" t="s">
        <v>529</v>
      </c>
      <c r="E13" s="283"/>
      <c r="F13" s="283"/>
      <c r="G13" s="283"/>
      <c r="H13" s="283">
        <v>1</v>
      </c>
      <c r="I13" s="282">
        <v>10</v>
      </c>
      <c r="J13" s="199"/>
      <c r="K13" s="200"/>
      <c r="L13" s="201"/>
      <c r="M13" s="202"/>
      <c r="N13" s="283"/>
      <c r="O13" s="283"/>
      <c r="P13" s="283"/>
      <c r="Q13" s="283"/>
    </row>
    <row r="14" spans="1:17" ht="18.75" customHeight="1">
      <c r="A14" s="185" t="s">
        <v>264</v>
      </c>
      <c r="B14" s="185" t="s">
        <v>265</v>
      </c>
      <c r="C14" s="310" t="s">
        <v>319</v>
      </c>
      <c r="D14" s="311" t="s">
        <v>253</v>
      </c>
      <c r="E14" s="283"/>
      <c r="F14" s="283"/>
      <c r="G14" s="283"/>
      <c r="H14" s="283">
        <v>1</v>
      </c>
      <c r="I14" s="282">
        <v>11</v>
      </c>
      <c r="J14" s="190"/>
      <c r="K14" s="184"/>
      <c r="L14" s="186"/>
      <c r="M14" s="187"/>
      <c r="N14" s="89"/>
      <c r="O14" s="89"/>
      <c r="P14" s="89"/>
      <c r="Q14" s="89"/>
    </row>
    <row r="15" spans="1:17" ht="18.75" customHeight="1">
      <c r="A15" s="309" t="s">
        <v>518</v>
      </c>
      <c r="B15" s="310" t="s">
        <v>275</v>
      </c>
      <c r="C15" s="310" t="s">
        <v>317</v>
      </c>
      <c r="D15" s="311" t="s">
        <v>263</v>
      </c>
      <c r="E15" s="283"/>
      <c r="F15" s="283"/>
      <c r="G15" s="283"/>
      <c r="H15" s="283">
        <v>1</v>
      </c>
      <c r="I15" s="282">
        <v>12</v>
      </c>
      <c r="J15" s="190"/>
      <c r="K15" s="184"/>
      <c r="L15" s="186"/>
      <c r="M15" s="187"/>
      <c r="N15" s="89"/>
      <c r="O15" s="89"/>
      <c r="P15" s="89"/>
      <c r="Q15" s="89"/>
    </row>
    <row r="16" spans="1:17" ht="18.75" customHeight="1">
      <c r="A16" s="185" t="s">
        <v>613</v>
      </c>
      <c r="B16" s="185" t="s">
        <v>356</v>
      </c>
      <c r="C16" s="310" t="s">
        <v>312</v>
      </c>
      <c r="D16" s="311" t="s">
        <v>253</v>
      </c>
      <c r="E16" s="283"/>
      <c r="F16" s="283"/>
      <c r="G16" s="283"/>
      <c r="H16" s="283">
        <v>1</v>
      </c>
      <c r="I16" s="282">
        <v>13</v>
      </c>
      <c r="J16" s="191"/>
      <c r="K16" s="191"/>
      <c r="L16" s="192"/>
      <c r="M16" s="187"/>
      <c r="N16" s="203"/>
      <c r="O16" s="187"/>
      <c r="P16" s="187"/>
      <c r="Q16" s="187"/>
    </row>
    <row r="17" spans="1:17" ht="18.75" customHeight="1">
      <c r="A17" s="185" t="s">
        <v>616</v>
      </c>
      <c r="B17" s="185" t="s">
        <v>374</v>
      </c>
      <c r="C17" s="310" t="s">
        <v>312</v>
      </c>
      <c r="D17" s="311" t="s">
        <v>258</v>
      </c>
      <c r="E17" s="283"/>
      <c r="F17" s="283"/>
      <c r="G17" s="283"/>
      <c r="H17" s="283">
        <v>1</v>
      </c>
      <c r="I17" s="282">
        <v>14</v>
      </c>
      <c r="J17" s="190"/>
      <c r="K17" s="184"/>
      <c r="L17" s="186"/>
      <c r="M17" s="187"/>
      <c r="N17" s="89"/>
      <c r="O17" s="89"/>
      <c r="P17" s="89"/>
      <c r="Q17" s="89"/>
    </row>
    <row r="18" spans="1:17" ht="18.75" customHeight="1">
      <c r="A18" s="309" t="s">
        <v>359</v>
      </c>
      <c r="B18" s="185" t="s">
        <v>360</v>
      </c>
      <c r="C18" s="310" t="str">
        <f>'[5]4 crit.10m'!$K$4</f>
        <v>274</v>
      </c>
      <c r="D18" s="311" t="s">
        <v>263</v>
      </c>
      <c r="E18" s="283"/>
      <c r="F18" s="283"/>
      <c r="G18" s="283"/>
      <c r="H18" s="283">
        <v>1</v>
      </c>
      <c r="I18" s="282">
        <v>15</v>
      </c>
      <c r="J18" s="189"/>
      <c r="K18" s="191"/>
      <c r="L18" s="253"/>
      <c r="M18" s="191"/>
      <c r="N18" s="89"/>
      <c r="O18" s="89"/>
      <c r="P18" s="89"/>
      <c r="Q18" s="89"/>
    </row>
    <row r="19" spans="1:17" ht="18.75" customHeight="1">
      <c r="A19" s="321" t="s">
        <v>328</v>
      </c>
      <c r="B19" s="222" t="s">
        <v>275</v>
      </c>
      <c r="C19" s="322" t="s">
        <v>326</v>
      </c>
      <c r="D19" s="323" t="s">
        <v>258</v>
      </c>
      <c r="E19" s="283"/>
      <c r="F19" s="283"/>
      <c r="G19" s="283"/>
      <c r="H19" s="283">
        <v>1</v>
      </c>
      <c r="I19" s="282">
        <v>16</v>
      </c>
      <c r="J19" s="189"/>
      <c r="K19" s="191"/>
      <c r="L19" s="192"/>
      <c r="M19" s="191"/>
      <c r="N19" s="283"/>
      <c r="O19" s="283"/>
      <c r="P19" s="283"/>
      <c r="Q19" s="283"/>
    </row>
    <row r="20" spans="1:17" ht="18.75" customHeight="1">
      <c r="A20" s="315" t="s">
        <v>296</v>
      </c>
      <c r="B20" s="193" t="s">
        <v>297</v>
      </c>
      <c r="C20" s="316" t="s">
        <v>326</v>
      </c>
      <c r="D20" s="193" t="s">
        <v>263</v>
      </c>
      <c r="E20" s="283"/>
      <c r="F20" s="283"/>
      <c r="G20" s="283"/>
      <c r="H20" s="283">
        <v>1</v>
      </c>
      <c r="I20" s="282">
        <v>17</v>
      </c>
      <c r="J20" s="189"/>
      <c r="K20" s="191"/>
      <c r="L20" s="192"/>
      <c r="M20" s="191"/>
      <c r="N20" s="283"/>
      <c r="O20" s="283"/>
      <c r="P20" s="283"/>
      <c r="Q20" s="283"/>
    </row>
    <row r="21" spans="1:17" ht="18.75" customHeight="1">
      <c r="A21" s="315" t="s">
        <v>451</v>
      </c>
      <c r="B21" s="193" t="s">
        <v>452</v>
      </c>
      <c r="C21" s="316" t="s">
        <v>326</v>
      </c>
      <c r="D21" s="193" t="s">
        <v>258</v>
      </c>
      <c r="E21" s="89"/>
      <c r="F21" s="227"/>
      <c r="G21" s="187"/>
      <c r="H21" s="187">
        <v>1</v>
      </c>
      <c r="I21" s="282">
        <v>18</v>
      </c>
      <c r="J21" s="190"/>
      <c r="K21" s="184"/>
      <c r="L21" s="186"/>
      <c r="M21" s="187"/>
      <c r="N21" s="283"/>
      <c r="O21" s="283"/>
      <c r="P21" s="283"/>
      <c r="Q21" s="283"/>
    </row>
    <row r="22" spans="1:17" ht="18.75" customHeight="1">
      <c r="A22" s="463" t="s">
        <v>491</v>
      </c>
      <c r="B22" s="464" t="s">
        <v>455</v>
      </c>
      <c r="C22" s="465" t="s">
        <v>343</v>
      </c>
      <c r="D22" s="466" t="s">
        <v>258</v>
      </c>
      <c r="E22" s="188"/>
      <c r="F22" s="188"/>
      <c r="G22" s="188"/>
      <c r="H22" s="189">
        <v>1</v>
      </c>
      <c r="I22" s="282">
        <v>19</v>
      </c>
      <c r="J22" s="309" t="s">
        <v>653</v>
      </c>
      <c r="K22" s="185" t="s">
        <v>654</v>
      </c>
      <c r="L22" s="310" t="s">
        <v>341</v>
      </c>
      <c r="M22" s="311"/>
      <c r="N22" s="283"/>
      <c r="O22" s="283"/>
      <c r="P22" s="283"/>
      <c r="Q22" s="283">
        <v>1</v>
      </c>
    </row>
    <row r="23" spans="1:17" ht="18.75" customHeight="1">
      <c r="A23" s="309" t="s">
        <v>248</v>
      </c>
      <c r="B23" s="185" t="s">
        <v>488</v>
      </c>
      <c r="C23" s="310" t="s">
        <v>235</v>
      </c>
      <c r="D23" s="319" t="s">
        <v>263</v>
      </c>
      <c r="E23" s="283"/>
      <c r="F23" s="283"/>
      <c r="G23" s="187"/>
      <c r="H23" s="283">
        <v>1</v>
      </c>
      <c r="I23" s="282">
        <v>20</v>
      </c>
      <c r="J23" s="315" t="s">
        <v>45</v>
      </c>
      <c r="K23" s="193" t="s">
        <v>381</v>
      </c>
      <c r="L23" s="316" t="s">
        <v>326</v>
      </c>
      <c r="M23" s="311" t="s">
        <v>258</v>
      </c>
      <c r="N23" s="283"/>
      <c r="O23" s="283"/>
      <c r="P23" s="283"/>
      <c r="Q23" s="283">
        <v>1</v>
      </c>
    </row>
    <row r="24" spans="1:17" ht="18.75" customHeight="1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217"/>
      <c r="M24" s="43"/>
      <c r="N24" s="43"/>
      <c r="O24" s="43"/>
      <c r="P24" s="43"/>
      <c r="Q24" s="43"/>
    </row>
    <row r="25" spans="1:17" ht="18.75" customHeight="1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159"/>
      <c r="M25" s="43"/>
      <c r="N25" s="43"/>
      <c r="O25" s="43"/>
      <c r="P25" s="43"/>
      <c r="Q25" s="43"/>
    </row>
    <row r="26" spans="1:17" ht="26.25" customHeight="1">
      <c r="A26" s="538" t="s">
        <v>137</v>
      </c>
      <c r="B26" s="539"/>
      <c r="C26" s="540"/>
      <c r="D26" s="53">
        <f>SUM(E26:H26)</f>
        <v>19</v>
      </c>
      <c r="E26" s="53">
        <f>SUM(E4:E22)</f>
        <v>0</v>
      </c>
      <c r="F26" s="53">
        <f>SUM(F4:F22)</f>
        <v>8</v>
      </c>
      <c r="G26" s="53">
        <f>SUM(G4:G23)</f>
        <v>0</v>
      </c>
      <c r="H26" s="53">
        <f>SUM(H4:H23)</f>
        <v>11</v>
      </c>
      <c r="I26" s="53"/>
      <c r="J26" s="538" t="s">
        <v>137</v>
      </c>
      <c r="K26" s="539"/>
      <c r="L26" s="539"/>
      <c r="M26" s="53">
        <f>SUM(N26:Q26)</f>
        <v>7</v>
      </c>
      <c r="N26" s="53">
        <f>SUM(N4:N22)</f>
        <v>0</v>
      </c>
      <c r="O26" s="53">
        <f>SUM(O4:O23)</f>
        <v>5</v>
      </c>
      <c r="P26" s="53">
        <f>SUM(P4:P23)</f>
        <v>0</v>
      </c>
      <c r="Q26" s="53">
        <f>SUM(Q4:Q23)</f>
        <v>2</v>
      </c>
    </row>
    <row r="27" spans="1:17" s="10" customFormat="1" ht="18.75" customHeight="1">
      <c r="A27" s="442" t="s">
        <v>16</v>
      </c>
      <c r="B27" s="442" t="s">
        <v>647</v>
      </c>
      <c r="C27" s="537" t="s">
        <v>125</v>
      </c>
      <c r="D27" s="537"/>
      <c r="E27" s="537"/>
      <c r="F27" s="537"/>
      <c r="G27" s="537"/>
      <c r="H27" s="537"/>
      <c r="I27" s="442"/>
      <c r="J27" s="442" t="s">
        <v>232</v>
      </c>
      <c r="K27" s="228" t="s">
        <v>652</v>
      </c>
      <c r="L27" s="537" t="s">
        <v>649</v>
      </c>
      <c r="M27" s="537"/>
      <c r="N27" s="537"/>
      <c r="O27" s="537"/>
      <c r="P27" s="537">
        <v>2021</v>
      </c>
      <c r="Q27" s="537"/>
    </row>
    <row r="28" spans="1:17" ht="18.75" customHeight="1">
      <c r="A28" s="273" t="s">
        <v>82</v>
      </c>
      <c r="B28" s="274">
        <v>44506</v>
      </c>
      <c r="C28" s="275" t="s">
        <v>127</v>
      </c>
      <c r="D28" s="275" t="s">
        <v>128</v>
      </c>
      <c r="E28" s="534" t="s">
        <v>283</v>
      </c>
      <c r="F28" s="535"/>
      <c r="G28" s="535"/>
      <c r="H28" s="536"/>
      <c r="I28" s="276"/>
      <c r="J28" s="273" t="s">
        <v>82</v>
      </c>
      <c r="K28" s="274">
        <v>44506</v>
      </c>
      <c r="L28" s="275" t="s">
        <v>127</v>
      </c>
      <c r="M28" s="275" t="s">
        <v>129</v>
      </c>
      <c r="N28" s="534" t="s">
        <v>284</v>
      </c>
      <c r="O28" s="535"/>
      <c r="P28" s="535"/>
      <c r="Q28" s="536"/>
    </row>
    <row r="29" spans="1:17" ht="27.75">
      <c r="A29" s="157" t="s">
        <v>0</v>
      </c>
      <c r="B29" s="157" t="s">
        <v>1</v>
      </c>
      <c r="C29" s="157" t="s">
        <v>227</v>
      </c>
      <c r="D29" s="35" t="s">
        <v>3</v>
      </c>
      <c r="E29" s="35" t="s">
        <v>8</v>
      </c>
      <c r="F29" s="35" t="s">
        <v>228</v>
      </c>
      <c r="G29" s="35" t="s">
        <v>6</v>
      </c>
      <c r="H29" s="35" t="s">
        <v>229</v>
      </c>
      <c r="I29" s="35"/>
      <c r="J29" s="157" t="s">
        <v>0</v>
      </c>
      <c r="K29" s="157" t="s">
        <v>1</v>
      </c>
      <c r="L29" s="156" t="s">
        <v>17</v>
      </c>
      <c r="M29" s="35" t="s">
        <v>3</v>
      </c>
      <c r="N29" s="35" t="s">
        <v>8</v>
      </c>
      <c r="O29" s="35" t="s">
        <v>228</v>
      </c>
      <c r="P29" s="35" t="s">
        <v>6</v>
      </c>
      <c r="Q29" s="35" t="s">
        <v>229</v>
      </c>
    </row>
    <row r="30" spans="1:17" s="9" customFormat="1" ht="18.75" customHeight="1">
      <c r="A30" s="101" t="s">
        <v>496</v>
      </c>
      <c r="B30" s="70" t="s">
        <v>400</v>
      </c>
      <c r="C30" s="78" t="s">
        <v>235</v>
      </c>
      <c r="D30" s="70" t="s">
        <v>529</v>
      </c>
      <c r="E30" s="89"/>
      <c r="F30" s="89">
        <v>1</v>
      </c>
      <c r="G30" s="89"/>
      <c r="H30" s="89"/>
      <c r="I30" s="282">
        <v>1</v>
      </c>
      <c r="J30" s="72" t="s">
        <v>504</v>
      </c>
      <c r="K30" s="73" t="s">
        <v>505</v>
      </c>
      <c r="L30" s="74" t="str">
        <f>'[2]2 crit.10m'!$K$4</f>
        <v>002</v>
      </c>
      <c r="M30" s="73" t="s">
        <v>258</v>
      </c>
      <c r="N30" s="203"/>
      <c r="O30" s="187">
        <v>1</v>
      </c>
      <c r="P30" s="187"/>
      <c r="Q30" s="187"/>
    </row>
    <row r="31" spans="1:17" s="16" customFormat="1" ht="18.75" customHeight="1">
      <c r="A31" s="72" t="s">
        <v>259</v>
      </c>
      <c r="B31" s="73" t="s">
        <v>260</v>
      </c>
      <c r="C31" s="74" t="str">
        <f>'[8]1er crit.10m'!$K$4</f>
        <v>276</v>
      </c>
      <c r="D31" s="75" t="s">
        <v>530</v>
      </c>
      <c r="E31" s="89"/>
      <c r="F31" s="89">
        <v>1</v>
      </c>
      <c r="G31" s="89"/>
      <c r="H31" s="89"/>
      <c r="I31" s="282">
        <v>2</v>
      </c>
      <c r="J31" s="72" t="s">
        <v>510</v>
      </c>
      <c r="K31" s="73" t="s">
        <v>511</v>
      </c>
      <c r="L31" s="74" t="str">
        <f>'[3]Coupe J &amp; D'!$K$4</f>
        <v>002</v>
      </c>
      <c r="M31" s="73" t="s">
        <v>531</v>
      </c>
      <c r="N31" s="330">
        <v>1</v>
      </c>
      <c r="O31" s="330"/>
      <c r="P31" s="330"/>
      <c r="Q31" s="330"/>
    </row>
    <row r="32" spans="1:17" ht="17.25" customHeight="1">
      <c r="A32" s="72" t="s">
        <v>44</v>
      </c>
      <c r="B32" s="73" t="s">
        <v>299</v>
      </c>
      <c r="C32" s="74" t="s">
        <v>341</v>
      </c>
      <c r="D32" s="75" t="s">
        <v>253</v>
      </c>
      <c r="E32" s="330"/>
      <c r="F32" s="330">
        <v>1</v>
      </c>
      <c r="G32" s="330"/>
      <c r="H32" s="330"/>
      <c r="I32" s="269">
        <v>3</v>
      </c>
      <c r="J32" s="249" t="s">
        <v>618</v>
      </c>
      <c r="K32" s="145" t="s">
        <v>274</v>
      </c>
      <c r="L32" s="164" t="s">
        <v>333</v>
      </c>
      <c r="M32" s="145" t="s">
        <v>258</v>
      </c>
      <c r="N32" s="330"/>
      <c r="O32" s="330">
        <v>1</v>
      </c>
      <c r="P32" s="330"/>
      <c r="Q32" s="330"/>
    </row>
    <row r="33" spans="1:17" ht="17.25" customHeight="1">
      <c r="A33" s="72" t="s">
        <v>212</v>
      </c>
      <c r="B33" s="73" t="s">
        <v>563</v>
      </c>
      <c r="C33" s="74" t="s">
        <v>341</v>
      </c>
      <c r="D33" s="75" t="s">
        <v>263</v>
      </c>
      <c r="E33" s="266"/>
      <c r="F33" s="184">
        <v>1</v>
      </c>
      <c r="G33" s="203"/>
      <c r="H33" s="203"/>
      <c r="I33" s="269">
        <v>4</v>
      </c>
      <c r="J33" s="101" t="s">
        <v>627</v>
      </c>
      <c r="K33" s="101" t="s">
        <v>628</v>
      </c>
      <c r="L33" s="219" t="s">
        <v>337</v>
      </c>
      <c r="M33" s="75" t="s">
        <v>258</v>
      </c>
      <c r="N33" s="89"/>
      <c r="O33" s="89">
        <v>1</v>
      </c>
      <c r="P33" s="89"/>
      <c r="Q33" s="89"/>
    </row>
    <row r="34" spans="1:17" ht="18.75" customHeight="1">
      <c r="A34" s="190"/>
      <c r="B34" s="184"/>
      <c r="C34" s="186"/>
      <c r="D34" s="187"/>
      <c r="E34" s="330"/>
      <c r="F34" s="330"/>
      <c r="G34" s="330"/>
      <c r="H34" s="330"/>
      <c r="I34" s="282">
        <v>5</v>
      </c>
      <c r="J34" s="72" t="s">
        <v>83</v>
      </c>
      <c r="K34" s="73" t="s">
        <v>611</v>
      </c>
      <c r="L34" s="74" t="s">
        <v>338</v>
      </c>
      <c r="M34" s="75" t="s">
        <v>263</v>
      </c>
      <c r="N34" s="330"/>
      <c r="O34" s="330">
        <v>1</v>
      </c>
      <c r="P34" s="330"/>
      <c r="Q34" s="330"/>
    </row>
    <row r="35" spans="1:17" ht="18.75" customHeight="1">
      <c r="A35" s="190"/>
      <c r="B35" s="184"/>
      <c r="C35" s="186"/>
      <c r="D35" s="187"/>
      <c r="E35" s="161"/>
      <c r="F35" s="161"/>
      <c r="G35" s="330"/>
      <c r="H35" s="330"/>
      <c r="I35" s="282">
        <v>6</v>
      </c>
      <c r="J35" s="110" t="s">
        <v>604</v>
      </c>
      <c r="K35" s="111" t="s">
        <v>605</v>
      </c>
      <c r="L35" s="112" t="s">
        <v>326</v>
      </c>
      <c r="M35" s="111" t="s">
        <v>527</v>
      </c>
      <c r="N35" s="330"/>
      <c r="O35" s="330">
        <v>1</v>
      </c>
      <c r="P35" s="330"/>
      <c r="Q35" s="330"/>
    </row>
    <row r="36" spans="1:17" ht="18.75" customHeight="1">
      <c r="A36" s="190"/>
      <c r="B36" s="184"/>
      <c r="C36" s="186"/>
      <c r="D36" s="187"/>
      <c r="E36" s="330"/>
      <c r="F36" s="330"/>
      <c r="G36" s="330"/>
      <c r="H36" s="330"/>
      <c r="I36" s="282">
        <v>7</v>
      </c>
      <c r="J36" s="110" t="s">
        <v>606</v>
      </c>
      <c r="K36" s="111" t="s">
        <v>607</v>
      </c>
      <c r="L36" s="112" t="s">
        <v>326</v>
      </c>
      <c r="M36" s="111" t="s">
        <v>527</v>
      </c>
      <c r="N36" s="203"/>
      <c r="O36" s="187">
        <v>1</v>
      </c>
      <c r="P36" s="187"/>
      <c r="Q36" s="187"/>
    </row>
    <row r="37" spans="1:17" ht="18.75" customHeight="1">
      <c r="A37" s="254"/>
      <c r="B37" s="184"/>
      <c r="C37" s="186"/>
      <c r="D37" s="187"/>
      <c r="E37" s="161"/>
      <c r="F37" s="161"/>
      <c r="G37" s="161"/>
      <c r="H37" s="161"/>
      <c r="I37" s="270">
        <v>8</v>
      </c>
      <c r="J37" s="72" t="s">
        <v>399</v>
      </c>
      <c r="K37" s="73" t="s">
        <v>404</v>
      </c>
      <c r="L37" s="74" t="s">
        <v>312</v>
      </c>
      <c r="M37" s="75" t="s">
        <v>529</v>
      </c>
      <c r="N37" s="188"/>
      <c r="O37" s="189">
        <v>1</v>
      </c>
      <c r="P37" s="161"/>
      <c r="Q37" s="161"/>
    </row>
    <row r="38" spans="1:17" ht="18.75" customHeight="1">
      <c r="A38" s="184"/>
      <c r="B38" s="184"/>
      <c r="C38" s="186"/>
      <c r="D38" s="187"/>
      <c r="E38" s="89"/>
      <c r="F38" s="89"/>
      <c r="G38" s="188"/>
      <c r="H38" s="189"/>
      <c r="I38" s="282">
        <v>9</v>
      </c>
      <c r="J38" s="72" t="s">
        <v>402</v>
      </c>
      <c r="K38" s="73" t="s">
        <v>377</v>
      </c>
      <c r="L38" s="74" t="s">
        <v>312</v>
      </c>
      <c r="M38" s="75" t="s">
        <v>263</v>
      </c>
      <c r="N38" s="330"/>
      <c r="O38" s="330">
        <v>1</v>
      </c>
      <c r="P38" s="188"/>
      <c r="Q38" s="188"/>
    </row>
    <row r="39" spans="1:17" ht="18.75" customHeight="1">
      <c r="A39" s="190"/>
      <c r="B39" s="184"/>
      <c r="C39" s="186"/>
      <c r="D39" s="187"/>
      <c r="E39" s="330"/>
      <c r="F39" s="330"/>
      <c r="G39" s="330"/>
      <c r="H39" s="330"/>
      <c r="I39" s="282">
        <v>10</v>
      </c>
      <c r="J39" s="72" t="s">
        <v>271</v>
      </c>
      <c r="K39" s="73" t="s">
        <v>272</v>
      </c>
      <c r="L39" s="74" t="str">
        <f>'[8]1er crit.10m'!$K$4</f>
        <v>276</v>
      </c>
      <c r="M39" s="75" t="s">
        <v>527</v>
      </c>
      <c r="N39" s="89"/>
      <c r="O39" s="89">
        <v>1</v>
      </c>
      <c r="P39" s="330"/>
      <c r="Q39" s="330"/>
    </row>
    <row r="40" spans="1:17" ht="18.75" customHeight="1">
      <c r="A40" s="190"/>
      <c r="B40" s="184"/>
      <c r="C40" s="186"/>
      <c r="D40" s="187"/>
      <c r="E40" s="330"/>
      <c r="F40" s="330"/>
      <c r="G40" s="330"/>
      <c r="H40" s="330"/>
      <c r="I40" s="282">
        <v>11</v>
      </c>
      <c r="J40" s="72" t="s">
        <v>320</v>
      </c>
      <c r="K40" s="73" t="s">
        <v>321</v>
      </c>
      <c r="L40" s="74" t="str">
        <f>'[8]1er crit.10m'!$K$4</f>
        <v>276</v>
      </c>
      <c r="M40" s="75" t="s">
        <v>263</v>
      </c>
      <c r="N40" s="203"/>
      <c r="O40" s="187">
        <v>1</v>
      </c>
      <c r="P40" s="89"/>
      <c r="Q40" s="89"/>
    </row>
    <row r="41" spans="1:17" ht="18.75" customHeight="1">
      <c r="A41" s="199"/>
      <c r="B41" s="200"/>
      <c r="C41" s="201"/>
      <c r="D41" s="202"/>
      <c r="E41" s="330"/>
      <c r="F41" s="330"/>
      <c r="G41" s="330"/>
      <c r="H41" s="330"/>
      <c r="I41" s="282">
        <v>12</v>
      </c>
      <c r="J41" s="72" t="s">
        <v>320</v>
      </c>
      <c r="K41" s="73" t="s">
        <v>596</v>
      </c>
      <c r="L41" s="74" t="s">
        <v>319</v>
      </c>
      <c r="M41" s="75" t="s">
        <v>529</v>
      </c>
      <c r="N41" s="203"/>
      <c r="O41" s="187">
        <v>1</v>
      </c>
      <c r="P41" s="89"/>
      <c r="Q41" s="89"/>
    </row>
    <row r="42" spans="1:17" ht="18.75" customHeight="1">
      <c r="A42" s="190"/>
      <c r="B42" s="184"/>
      <c r="C42" s="186"/>
      <c r="D42" s="187"/>
      <c r="E42" s="330"/>
      <c r="F42" s="330"/>
      <c r="G42" s="330"/>
      <c r="H42" s="330"/>
      <c r="I42" s="282">
        <v>13</v>
      </c>
      <c r="J42" s="72" t="s">
        <v>597</v>
      </c>
      <c r="K42" s="73" t="s">
        <v>598</v>
      </c>
      <c r="L42" s="74" t="s">
        <v>319</v>
      </c>
      <c r="M42" s="75" t="s">
        <v>263</v>
      </c>
      <c r="N42" s="203"/>
      <c r="O42" s="187">
        <v>1</v>
      </c>
      <c r="P42" s="187"/>
      <c r="Q42" s="187"/>
    </row>
    <row r="43" spans="1:17" ht="18.75" customHeight="1">
      <c r="A43" s="467" t="s">
        <v>276</v>
      </c>
      <c r="B43" s="221" t="s">
        <v>495</v>
      </c>
      <c r="C43" s="318" t="s">
        <v>341</v>
      </c>
      <c r="D43" s="221" t="s">
        <v>253</v>
      </c>
      <c r="E43" s="449"/>
      <c r="F43" s="449"/>
      <c r="G43" s="449"/>
      <c r="H43" s="449">
        <v>1</v>
      </c>
      <c r="I43" s="282">
        <v>14</v>
      </c>
      <c r="J43" s="72" t="s">
        <v>464</v>
      </c>
      <c r="K43" s="73" t="s">
        <v>465</v>
      </c>
      <c r="L43" s="74" t="s">
        <v>341</v>
      </c>
      <c r="M43" s="75" t="s">
        <v>531</v>
      </c>
      <c r="N43" s="89">
        <v>1</v>
      </c>
      <c r="O43" s="89"/>
      <c r="P43" s="89"/>
      <c r="Q43" s="89"/>
    </row>
    <row r="44" spans="1:17" ht="18.75" customHeight="1">
      <c r="A44" s="309" t="s">
        <v>355</v>
      </c>
      <c r="B44" s="185" t="s">
        <v>356</v>
      </c>
      <c r="C44" s="310" t="str">
        <f>'[5]4 crit.10m'!$K$4</f>
        <v>274</v>
      </c>
      <c r="D44" s="311" t="s">
        <v>258</v>
      </c>
      <c r="E44" s="330"/>
      <c r="F44" s="330"/>
      <c r="G44" s="330"/>
      <c r="H44" s="330">
        <v>1</v>
      </c>
      <c r="I44" s="282">
        <v>15</v>
      </c>
      <c r="J44" s="309" t="s">
        <v>614</v>
      </c>
      <c r="K44" s="185" t="s">
        <v>615</v>
      </c>
      <c r="L44" s="310" t="s">
        <v>312</v>
      </c>
      <c r="M44" s="311" t="s">
        <v>529</v>
      </c>
      <c r="N44" s="89"/>
      <c r="O44" s="89"/>
      <c r="P44" s="89"/>
      <c r="Q44" s="89">
        <v>1</v>
      </c>
    </row>
    <row r="45" spans="1:17" ht="18.75" customHeight="1">
      <c r="A45" s="185" t="s">
        <v>370</v>
      </c>
      <c r="B45" s="185" t="s">
        <v>371</v>
      </c>
      <c r="C45" s="310" t="str">
        <f>'[5]4 crit.10m'!$K$4</f>
        <v>274</v>
      </c>
      <c r="D45" s="311" t="s">
        <v>263</v>
      </c>
      <c r="E45" s="330"/>
      <c r="F45" s="330"/>
      <c r="G45" s="330"/>
      <c r="H45" s="330">
        <v>1</v>
      </c>
      <c r="I45" s="282">
        <v>16</v>
      </c>
      <c r="J45" s="315" t="s">
        <v>329</v>
      </c>
      <c r="K45" s="193" t="s">
        <v>252</v>
      </c>
      <c r="L45" s="316" t="s">
        <v>326</v>
      </c>
      <c r="M45" s="193" t="s">
        <v>258</v>
      </c>
      <c r="N45" s="330"/>
      <c r="O45" s="330"/>
      <c r="P45" s="330"/>
      <c r="Q45" s="330">
        <v>1</v>
      </c>
    </row>
    <row r="46" spans="1:17" ht="18.75" customHeight="1">
      <c r="A46" s="185" t="s">
        <v>523</v>
      </c>
      <c r="B46" s="185" t="s">
        <v>404</v>
      </c>
      <c r="C46" s="310" t="s">
        <v>312</v>
      </c>
      <c r="D46" s="311" t="s">
        <v>258</v>
      </c>
      <c r="E46" s="330"/>
      <c r="F46" s="330"/>
      <c r="G46" s="330"/>
      <c r="H46" s="330">
        <v>1</v>
      </c>
      <c r="I46" s="282">
        <v>17</v>
      </c>
      <c r="J46" s="315" t="s">
        <v>524</v>
      </c>
      <c r="K46" s="193" t="s">
        <v>525</v>
      </c>
      <c r="L46" s="316" t="s">
        <v>326</v>
      </c>
      <c r="M46" s="193" t="s">
        <v>258</v>
      </c>
      <c r="N46" s="330"/>
      <c r="O46" s="330"/>
      <c r="P46" s="330"/>
      <c r="Q46" s="330">
        <v>1</v>
      </c>
    </row>
    <row r="47" spans="1:17" ht="18.75" customHeight="1">
      <c r="A47" s="309" t="s">
        <v>355</v>
      </c>
      <c r="B47" s="185" t="s">
        <v>356</v>
      </c>
      <c r="C47" s="310" t="str">
        <f>'[5]4 crit.10m'!$K$4</f>
        <v>274</v>
      </c>
      <c r="D47" s="311" t="s">
        <v>258</v>
      </c>
      <c r="E47" s="330"/>
      <c r="F47" s="330"/>
      <c r="G47" s="330"/>
      <c r="H47" s="330">
        <v>1</v>
      </c>
      <c r="I47" s="282">
        <v>18</v>
      </c>
      <c r="J47" s="315" t="s">
        <v>300</v>
      </c>
      <c r="K47" s="193" t="s">
        <v>299</v>
      </c>
      <c r="L47" s="316" t="s">
        <v>326</v>
      </c>
      <c r="M47" s="193" t="s">
        <v>263</v>
      </c>
      <c r="N47" s="330"/>
      <c r="O47" s="330"/>
      <c r="P47" s="330"/>
      <c r="Q47" s="330">
        <v>1</v>
      </c>
    </row>
    <row r="48" spans="1:17" ht="18.75" customHeight="1">
      <c r="A48" s="315" t="s">
        <v>521</v>
      </c>
      <c r="B48" s="193" t="s">
        <v>522</v>
      </c>
      <c r="C48" s="316" t="s">
        <v>326</v>
      </c>
      <c r="D48" s="193" t="s">
        <v>258</v>
      </c>
      <c r="E48" s="89"/>
      <c r="F48" s="227"/>
      <c r="G48" s="203"/>
      <c r="H48" s="187">
        <v>1</v>
      </c>
      <c r="I48" s="282">
        <v>19</v>
      </c>
      <c r="J48" s="468" t="s">
        <v>395</v>
      </c>
      <c r="K48" s="469" t="s">
        <v>396</v>
      </c>
      <c r="L48" s="470" t="str">
        <f>'[1]1er crit.10m'!$K$4</f>
        <v>002</v>
      </c>
      <c r="M48" s="469" t="s">
        <v>529</v>
      </c>
      <c r="N48" s="330"/>
      <c r="O48" s="330"/>
      <c r="P48" s="330"/>
      <c r="Q48" s="330">
        <v>1</v>
      </c>
    </row>
    <row r="49" spans="1:17" ht="18.75" customHeight="1">
      <c r="A49" s="315" t="s">
        <v>301</v>
      </c>
      <c r="B49" s="193" t="s">
        <v>302</v>
      </c>
      <c r="C49" s="316" t="s">
        <v>326</v>
      </c>
      <c r="D49" s="193" t="s">
        <v>527</v>
      </c>
      <c r="E49" s="330"/>
      <c r="F49" s="330"/>
      <c r="G49" s="330"/>
      <c r="H49" s="330">
        <v>1</v>
      </c>
      <c r="I49" s="282">
        <v>20</v>
      </c>
      <c r="J49" s="471" t="s">
        <v>637</v>
      </c>
      <c r="K49" s="221" t="s">
        <v>638</v>
      </c>
      <c r="L49" s="318" t="s">
        <v>333</v>
      </c>
      <c r="M49" s="221" t="s">
        <v>258</v>
      </c>
      <c r="N49" s="330"/>
      <c r="O49" s="330"/>
      <c r="P49" s="330"/>
      <c r="Q49" s="330">
        <v>1</v>
      </c>
    </row>
    <row r="50" spans="1:17" s="4" customFormat="1" ht="18.75" customHeight="1">
      <c r="A50" s="43"/>
      <c r="B50" s="43"/>
      <c r="C50" s="43"/>
      <c r="D50" s="43"/>
      <c r="E50" s="43"/>
      <c r="F50" s="43"/>
      <c r="G50" s="43"/>
      <c r="H50" s="43"/>
      <c r="I50" s="303">
        <v>21</v>
      </c>
      <c r="J50" s="445"/>
      <c r="K50" s="446"/>
      <c r="L50" s="447"/>
      <c r="M50" s="446"/>
      <c r="N50" s="43"/>
      <c r="O50" s="43"/>
      <c r="P50" s="43"/>
      <c r="Q50" s="43"/>
    </row>
    <row r="51" spans="1:17" s="4" customFormat="1" ht="18.75" customHeight="1">
      <c r="A51" s="204"/>
      <c r="B51" s="205"/>
      <c r="C51" s="206"/>
      <c r="D51" s="207"/>
      <c r="E51" s="207"/>
      <c r="F51" s="207"/>
      <c r="G51" s="207"/>
      <c r="H51" s="207"/>
      <c r="I51" s="207"/>
      <c r="J51" s="204"/>
      <c r="K51" s="205"/>
      <c r="L51" s="205"/>
      <c r="M51" s="207"/>
      <c r="N51" s="207"/>
      <c r="O51" s="207"/>
      <c r="P51" s="207"/>
      <c r="Q51" s="207"/>
    </row>
    <row r="52" spans="1:17" s="4" customFormat="1" ht="26.25" customHeight="1">
      <c r="A52" s="538" t="s">
        <v>137</v>
      </c>
      <c r="B52" s="539"/>
      <c r="C52" s="540"/>
      <c r="D52" s="53">
        <f>SUM(E52:H52)</f>
        <v>11</v>
      </c>
      <c r="E52" s="53">
        <f>SUM(E30:E49)</f>
        <v>0</v>
      </c>
      <c r="F52" s="53">
        <f>SUM(F30:F49)</f>
        <v>4</v>
      </c>
      <c r="G52" s="53">
        <f>SUM(G30:G49)</f>
        <v>0</v>
      </c>
      <c r="H52" s="53">
        <f>SUM(H30:H49)</f>
        <v>7</v>
      </c>
      <c r="I52" s="53"/>
      <c r="J52" s="538" t="s">
        <v>137</v>
      </c>
      <c r="K52" s="539"/>
      <c r="L52" s="539"/>
      <c r="M52" s="53">
        <f>SUM(N52:Q52)</f>
        <v>20</v>
      </c>
      <c r="N52" s="53">
        <f>SUM(N30:N49)</f>
        <v>2</v>
      </c>
      <c r="O52" s="53">
        <f>SUM(O30:O49)</f>
        <v>12</v>
      </c>
      <c r="P52" s="53">
        <f>SUM(P30:P49)</f>
        <v>0</v>
      </c>
      <c r="Q52" s="53">
        <f>SUM(Q30:Q50)</f>
        <v>6</v>
      </c>
    </row>
    <row r="53" spans="1:17" s="10" customFormat="1" ht="18.75" customHeight="1">
      <c r="A53" s="442" t="s">
        <v>16</v>
      </c>
      <c r="B53" s="442" t="s">
        <v>647</v>
      </c>
      <c r="C53" s="537" t="s">
        <v>125</v>
      </c>
      <c r="D53" s="537"/>
      <c r="E53" s="537"/>
      <c r="F53" s="537"/>
      <c r="G53" s="537"/>
      <c r="H53" s="537"/>
      <c r="I53" s="442"/>
      <c r="J53" s="442" t="s">
        <v>232</v>
      </c>
      <c r="K53" s="228" t="s">
        <v>652</v>
      </c>
      <c r="L53" s="537" t="s">
        <v>649</v>
      </c>
      <c r="M53" s="537"/>
      <c r="N53" s="537"/>
      <c r="O53" s="537"/>
      <c r="P53" s="537">
        <v>2021</v>
      </c>
      <c r="Q53" s="537"/>
    </row>
    <row r="54" spans="1:17" s="4" customFormat="1" ht="15.75">
      <c r="A54" s="273" t="s">
        <v>82</v>
      </c>
      <c r="B54" s="274">
        <v>44506</v>
      </c>
      <c r="C54" s="275" t="s">
        <v>127</v>
      </c>
      <c r="D54" s="275" t="s">
        <v>130</v>
      </c>
      <c r="E54" s="534" t="s">
        <v>285</v>
      </c>
      <c r="F54" s="535"/>
      <c r="G54" s="535"/>
      <c r="H54" s="536"/>
      <c r="I54" s="276"/>
      <c r="J54" s="273" t="s">
        <v>7</v>
      </c>
      <c r="K54" s="274">
        <v>44506</v>
      </c>
      <c r="L54" s="275" t="s">
        <v>127</v>
      </c>
      <c r="M54" s="275" t="s">
        <v>131</v>
      </c>
      <c r="N54" s="534" t="s">
        <v>230</v>
      </c>
      <c r="O54" s="535"/>
      <c r="P54" s="535"/>
      <c r="Q54" s="536"/>
    </row>
    <row r="55" spans="1:17" ht="27.75">
      <c r="A55" s="157" t="s">
        <v>0</v>
      </c>
      <c r="B55" s="157" t="s">
        <v>1</v>
      </c>
      <c r="C55" s="157" t="s">
        <v>227</v>
      </c>
      <c r="D55" s="35" t="s">
        <v>3</v>
      </c>
      <c r="E55" s="35" t="s">
        <v>8</v>
      </c>
      <c r="F55" s="35" t="s">
        <v>228</v>
      </c>
      <c r="G55" s="35" t="s">
        <v>6</v>
      </c>
      <c r="H55" s="35" t="s">
        <v>229</v>
      </c>
      <c r="I55" s="35"/>
      <c r="J55" s="157" t="s">
        <v>0</v>
      </c>
      <c r="K55" s="157" t="s">
        <v>1</v>
      </c>
      <c r="L55" s="156" t="s">
        <v>17</v>
      </c>
      <c r="M55" s="35" t="s">
        <v>3</v>
      </c>
      <c r="N55" s="35" t="s">
        <v>8</v>
      </c>
      <c r="O55" s="35" t="s">
        <v>228</v>
      </c>
      <c r="P55" s="35" t="s">
        <v>6</v>
      </c>
      <c r="Q55" s="35" t="s">
        <v>229</v>
      </c>
    </row>
    <row r="56" spans="1:17" ht="18.75" customHeight="1">
      <c r="A56" s="72" t="s">
        <v>117</v>
      </c>
      <c r="B56" s="73" t="s">
        <v>506</v>
      </c>
      <c r="C56" s="74" t="str">
        <f>'[2]2 crit.10m'!$K$4</f>
        <v>002</v>
      </c>
      <c r="D56" s="73" t="s">
        <v>263</v>
      </c>
      <c r="E56" s="89"/>
      <c r="F56" s="89">
        <v>1</v>
      </c>
      <c r="G56" s="89"/>
      <c r="H56" s="89"/>
      <c r="I56" s="302">
        <v>1</v>
      </c>
      <c r="J56" s="110" t="s">
        <v>291</v>
      </c>
      <c r="K56" s="111" t="s">
        <v>292</v>
      </c>
      <c r="L56" s="112" t="s">
        <v>326</v>
      </c>
      <c r="M56" s="111" t="s">
        <v>253</v>
      </c>
      <c r="N56" s="89"/>
      <c r="O56" s="89">
        <v>1</v>
      </c>
      <c r="P56" s="89"/>
      <c r="Q56" s="89"/>
    </row>
    <row r="57" spans="1:17" ht="18.75" customHeight="1">
      <c r="A57" s="101" t="s">
        <v>66</v>
      </c>
      <c r="B57" s="70" t="s">
        <v>600</v>
      </c>
      <c r="C57" s="78" t="s">
        <v>235</v>
      </c>
      <c r="D57" s="70" t="s">
        <v>530</v>
      </c>
      <c r="E57" s="89"/>
      <c r="F57" s="89">
        <v>1</v>
      </c>
      <c r="G57" s="89"/>
      <c r="H57" s="89"/>
      <c r="I57" s="302">
        <v>2</v>
      </c>
      <c r="J57" s="110" t="s">
        <v>291</v>
      </c>
      <c r="K57" s="111" t="s">
        <v>533</v>
      </c>
      <c r="L57" s="112"/>
      <c r="M57" s="111"/>
      <c r="N57" s="330"/>
      <c r="O57" s="330"/>
      <c r="P57" s="330"/>
      <c r="Q57" s="330"/>
    </row>
    <row r="58" spans="1:17" ht="18.75" customHeight="1">
      <c r="A58" s="448" t="s">
        <v>81</v>
      </c>
      <c r="B58" s="70" t="s">
        <v>629</v>
      </c>
      <c r="C58" s="78" t="s">
        <v>337</v>
      </c>
      <c r="D58" s="75" t="s">
        <v>258</v>
      </c>
      <c r="E58" s="330"/>
      <c r="F58" s="330">
        <v>1</v>
      </c>
      <c r="G58" s="330"/>
      <c r="H58" s="330"/>
      <c r="I58" s="269">
        <v>3</v>
      </c>
      <c r="J58" s="138" t="s">
        <v>315</v>
      </c>
      <c r="K58" s="139" t="s">
        <v>277</v>
      </c>
      <c r="L58" s="140" t="s">
        <v>313</v>
      </c>
      <c r="M58" s="141" t="s">
        <v>529</v>
      </c>
      <c r="N58" s="330"/>
      <c r="O58" s="330">
        <v>1</v>
      </c>
      <c r="P58" s="330"/>
      <c r="Q58" s="330"/>
    </row>
    <row r="59" spans="1:17" ht="18.75" customHeight="1">
      <c r="A59" s="72" t="s">
        <v>181</v>
      </c>
      <c r="B59" s="73" t="s">
        <v>645</v>
      </c>
      <c r="C59" s="74" t="s">
        <v>312</v>
      </c>
      <c r="D59" s="75" t="s">
        <v>258</v>
      </c>
      <c r="E59" s="89"/>
      <c r="F59" s="89">
        <v>1</v>
      </c>
      <c r="G59" s="89"/>
      <c r="H59" s="89"/>
      <c r="I59" s="269">
        <v>4</v>
      </c>
      <c r="J59" s="72" t="s">
        <v>432</v>
      </c>
      <c r="K59" s="73" t="s">
        <v>406</v>
      </c>
      <c r="L59" s="74" t="str">
        <f>'[7]2 crit.10m'!$K$4</f>
        <v>275</v>
      </c>
      <c r="M59" s="75" t="s">
        <v>253</v>
      </c>
      <c r="N59" s="330"/>
      <c r="O59" s="330">
        <v>1</v>
      </c>
      <c r="P59" s="330"/>
      <c r="Q59" s="330"/>
    </row>
    <row r="60" spans="1:17" ht="18.75" customHeight="1">
      <c r="A60" s="326"/>
      <c r="B60" s="291"/>
      <c r="C60" s="292"/>
      <c r="D60" s="293"/>
      <c r="E60" s="89"/>
      <c r="F60" s="89"/>
      <c r="G60" s="89"/>
      <c r="H60" s="89"/>
      <c r="I60" s="302">
        <v>5</v>
      </c>
      <c r="J60" s="147" t="s">
        <v>261</v>
      </c>
      <c r="K60" s="148" t="s">
        <v>262</v>
      </c>
      <c r="L60" s="149" t="str">
        <f>'[8]1er crit.10m'!$K$4</f>
        <v>276</v>
      </c>
      <c r="M60" s="150" t="s">
        <v>253</v>
      </c>
      <c r="N60" s="89"/>
      <c r="O60" s="89">
        <v>1</v>
      </c>
      <c r="P60" s="89"/>
      <c r="Q60" s="89"/>
    </row>
    <row r="61" spans="1:17" ht="18.75" customHeight="1">
      <c r="A61" s="184"/>
      <c r="B61" s="184"/>
      <c r="C61" s="186"/>
      <c r="D61" s="187"/>
      <c r="E61" s="89"/>
      <c r="F61" s="89"/>
      <c r="G61" s="89"/>
      <c r="H61" s="89"/>
      <c r="I61" s="302">
        <v>6</v>
      </c>
      <c r="J61" s="189"/>
      <c r="K61" s="191"/>
      <c r="L61" s="192"/>
      <c r="M61" s="191"/>
      <c r="N61" s="89"/>
      <c r="O61" s="89"/>
      <c r="P61" s="89"/>
      <c r="Q61" s="89"/>
    </row>
    <row r="62" spans="1:17" ht="18.75" customHeight="1">
      <c r="A62" s="189"/>
      <c r="B62" s="191"/>
      <c r="C62" s="192"/>
      <c r="D62" s="191"/>
      <c r="E62" s="89"/>
      <c r="F62" s="89"/>
      <c r="G62" s="89"/>
      <c r="H62" s="89"/>
      <c r="I62" s="302">
        <v>7</v>
      </c>
      <c r="J62" s="189"/>
      <c r="K62" s="191"/>
      <c r="L62" s="192"/>
      <c r="M62" s="191"/>
      <c r="N62" s="89"/>
      <c r="O62" s="89"/>
      <c r="P62" s="89"/>
      <c r="Q62" s="89"/>
    </row>
    <row r="63" spans="1:17" ht="18.75" customHeight="1">
      <c r="A63" s="189"/>
      <c r="B63" s="191"/>
      <c r="C63" s="192"/>
      <c r="D63" s="191"/>
      <c r="E63" s="89"/>
      <c r="F63" s="89"/>
      <c r="G63" s="89"/>
      <c r="H63" s="89"/>
      <c r="I63" s="270">
        <v>8</v>
      </c>
      <c r="J63" s="190"/>
      <c r="K63" s="184"/>
      <c r="L63" s="186"/>
      <c r="M63" s="187"/>
      <c r="N63" s="330"/>
      <c r="O63" s="330"/>
      <c r="P63" s="330"/>
      <c r="Q63" s="330"/>
    </row>
    <row r="64" spans="1:17" ht="18.75" customHeight="1">
      <c r="A64" s="184"/>
      <c r="B64" s="184"/>
      <c r="C64" s="186"/>
      <c r="D64" s="187"/>
      <c r="E64" s="330"/>
      <c r="F64" s="330"/>
      <c r="G64" s="330"/>
      <c r="H64" s="330"/>
      <c r="I64" s="302">
        <v>9</v>
      </c>
      <c r="J64" s="190"/>
      <c r="K64" s="184"/>
      <c r="L64" s="186"/>
      <c r="M64" s="187"/>
      <c r="N64" s="330"/>
      <c r="O64" s="330"/>
      <c r="P64" s="330"/>
      <c r="Q64" s="330"/>
    </row>
    <row r="65" spans="1:17" ht="18.75" customHeight="1">
      <c r="A65" s="190"/>
      <c r="B65" s="184"/>
      <c r="C65" s="186"/>
      <c r="D65" s="187"/>
      <c r="E65" s="330"/>
      <c r="F65" s="330"/>
      <c r="G65" s="330"/>
      <c r="H65" s="330"/>
      <c r="I65" s="302">
        <v>10</v>
      </c>
      <c r="J65" s="190"/>
      <c r="K65" s="184"/>
      <c r="L65" s="186"/>
      <c r="M65" s="187"/>
      <c r="N65" s="330"/>
      <c r="O65" s="330"/>
      <c r="P65" s="330"/>
      <c r="Q65" s="330"/>
    </row>
    <row r="66" spans="1:17" ht="18.75" customHeight="1">
      <c r="A66" s="340"/>
      <c r="B66" s="341"/>
      <c r="C66" s="342"/>
      <c r="D66" s="341"/>
      <c r="E66" s="330"/>
      <c r="F66" s="330"/>
      <c r="G66" s="330"/>
      <c r="H66" s="330"/>
      <c r="I66" s="302">
        <v>11</v>
      </c>
      <c r="J66" s="189"/>
      <c r="K66" s="191"/>
      <c r="L66" s="192"/>
      <c r="M66" s="191"/>
      <c r="N66" s="330"/>
      <c r="O66" s="330"/>
      <c r="P66" s="330"/>
      <c r="Q66" s="330"/>
    </row>
    <row r="67" spans="1:17" ht="18.75" customHeight="1">
      <c r="A67" s="190"/>
      <c r="B67" s="184"/>
      <c r="C67" s="186"/>
      <c r="D67" s="187"/>
      <c r="E67" s="330"/>
      <c r="F67" s="330"/>
      <c r="G67" s="330"/>
      <c r="H67" s="330"/>
      <c r="I67" s="302">
        <v>12</v>
      </c>
      <c r="J67" s="189"/>
      <c r="K67" s="191"/>
      <c r="L67" s="192"/>
      <c r="M67" s="191"/>
      <c r="N67" s="330"/>
      <c r="O67" s="330"/>
      <c r="P67" s="330"/>
      <c r="Q67" s="330"/>
    </row>
    <row r="68" spans="1:17" ht="18.75" customHeight="1">
      <c r="A68" s="309" t="s">
        <v>445</v>
      </c>
      <c r="B68" s="185" t="s">
        <v>371</v>
      </c>
      <c r="C68" s="310" t="s">
        <v>341</v>
      </c>
      <c r="D68" s="311" t="s">
        <v>263</v>
      </c>
      <c r="E68" s="330"/>
      <c r="F68" s="330"/>
      <c r="G68" s="330"/>
      <c r="H68" s="330">
        <v>1</v>
      </c>
      <c r="I68" s="302">
        <v>13</v>
      </c>
      <c r="J68" s="184"/>
      <c r="K68" s="184"/>
      <c r="L68" s="186"/>
      <c r="M68" s="187"/>
      <c r="N68" s="330"/>
      <c r="O68" s="330"/>
      <c r="P68" s="330"/>
      <c r="Q68" s="330"/>
    </row>
    <row r="69" spans="1:17" ht="18.75" customHeight="1">
      <c r="A69" s="309" t="s">
        <v>422</v>
      </c>
      <c r="B69" s="185" t="s">
        <v>423</v>
      </c>
      <c r="C69" s="310" t="s">
        <v>348</v>
      </c>
      <c r="D69" s="311" t="s">
        <v>258</v>
      </c>
      <c r="E69" s="89"/>
      <c r="F69" s="89"/>
      <c r="G69" s="89"/>
      <c r="H69" s="89">
        <v>1</v>
      </c>
      <c r="I69" s="302">
        <v>14</v>
      </c>
      <c r="J69" s="309" t="s">
        <v>466</v>
      </c>
      <c r="K69" s="185" t="s">
        <v>467</v>
      </c>
      <c r="L69" s="310" t="s">
        <v>341</v>
      </c>
      <c r="M69" s="311" t="s">
        <v>253</v>
      </c>
      <c r="N69" s="330"/>
      <c r="O69" s="330"/>
      <c r="P69" s="330"/>
      <c r="Q69" s="330">
        <v>1</v>
      </c>
    </row>
    <row r="70" spans="1:17" ht="18.75" customHeight="1">
      <c r="A70" s="309" t="s">
        <v>424</v>
      </c>
      <c r="B70" s="185" t="s">
        <v>406</v>
      </c>
      <c r="C70" s="310" t="s">
        <v>348</v>
      </c>
      <c r="D70" s="311" t="s">
        <v>258</v>
      </c>
      <c r="E70" s="89"/>
      <c r="F70" s="89"/>
      <c r="G70" s="89"/>
      <c r="H70" s="89">
        <v>1</v>
      </c>
      <c r="I70" s="302">
        <v>15</v>
      </c>
      <c r="J70" s="309" t="s">
        <v>266</v>
      </c>
      <c r="K70" s="185" t="s">
        <v>267</v>
      </c>
      <c r="L70" s="310" t="str">
        <f>'[8]1er crit.10m'!$K$4</f>
        <v>276</v>
      </c>
      <c r="M70" s="311" t="s">
        <v>529</v>
      </c>
      <c r="N70" s="330"/>
      <c r="O70" s="330"/>
      <c r="P70" s="330"/>
      <c r="Q70" s="330">
        <v>1</v>
      </c>
    </row>
    <row r="71" spans="1:17" ht="18.75" customHeight="1">
      <c r="A71" s="315" t="s">
        <v>384</v>
      </c>
      <c r="B71" s="193" t="s">
        <v>483</v>
      </c>
      <c r="C71" s="316" t="s">
        <v>347</v>
      </c>
      <c r="D71" s="193" t="s">
        <v>385</v>
      </c>
      <c r="E71" s="330"/>
      <c r="F71" s="330"/>
      <c r="G71" s="330">
        <v>1</v>
      </c>
      <c r="H71" s="330"/>
      <c r="I71" s="302">
        <v>16</v>
      </c>
      <c r="J71" s="185" t="s">
        <v>318</v>
      </c>
      <c r="K71" s="185" t="s">
        <v>433</v>
      </c>
      <c r="L71" s="310" t="str">
        <f>'[7]2 crit.10m'!$K$4</f>
        <v>275</v>
      </c>
      <c r="M71" s="311" t="s">
        <v>263</v>
      </c>
      <c r="N71" s="89"/>
      <c r="O71" s="89"/>
      <c r="P71" s="89"/>
      <c r="Q71" s="89">
        <v>1</v>
      </c>
    </row>
    <row r="72" spans="1:17" ht="18.75" customHeight="1">
      <c r="A72" s="315" t="s">
        <v>386</v>
      </c>
      <c r="B72" s="193" t="s">
        <v>485</v>
      </c>
      <c r="C72" s="316" t="s">
        <v>347</v>
      </c>
      <c r="D72" s="193" t="s">
        <v>527</v>
      </c>
      <c r="E72" s="89"/>
      <c r="F72" s="89"/>
      <c r="G72" s="89"/>
      <c r="H72" s="89">
        <v>1</v>
      </c>
      <c r="I72" s="302">
        <v>17</v>
      </c>
      <c r="J72" s="312" t="s">
        <v>315</v>
      </c>
      <c r="K72" s="220" t="s">
        <v>278</v>
      </c>
      <c r="L72" s="313" t="s">
        <v>313</v>
      </c>
      <c r="M72" s="314" t="s">
        <v>258</v>
      </c>
      <c r="N72" s="330"/>
      <c r="O72" s="330"/>
      <c r="P72" s="330"/>
      <c r="Q72" s="330">
        <v>1</v>
      </c>
    </row>
    <row r="73" spans="1:17" ht="18.75" customHeight="1">
      <c r="A73" s="309" t="s">
        <v>470</v>
      </c>
      <c r="B73" s="185" t="s">
        <v>278</v>
      </c>
      <c r="C73" s="310" t="s">
        <v>317</v>
      </c>
      <c r="D73" s="311" t="s">
        <v>258</v>
      </c>
      <c r="E73" s="89"/>
      <c r="F73" s="89"/>
      <c r="G73" s="89"/>
      <c r="H73" s="89">
        <v>1</v>
      </c>
      <c r="I73" s="302">
        <v>18</v>
      </c>
      <c r="J73" s="312" t="s">
        <v>315</v>
      </c>
      <c r="K73" s="220" t="s">
        <v>459</v>
      </c>
      <c r="L73" s="313" t="s">
        <v>313</v>
      </c>
      <c r="M73" s="314" t="s">
        <v>529</v>
      </c>
      <c r="N73" s="89"/>
      <c r="O73" s="89"/>
      <c r="P73" s="89"/>
      <c r="Q73" s="89">
        <v>1</v>
      </c>
    </row>
    <row r="74" spans="1:17" ht="18.75" customHeight="1">
      <c r="A74" s="185" t="s">
        <v>643</v>
      </c>
      <c r="B74" s="185" t="s">
        <v>644</v>
      </c>
      <c r="C74" s="310" t="s">
        <v>312</v>
      </c>
      <c r="D74" s="311" t="s">
        <v>258</v>
      </c>
      <c r="E74" s="89"/>
      <c r="F74" s="89"/>
      <c r="G74" s="89"/>
      <c r="H74" s="89">
        <v>1</v>
      </c>
      <c r="I74" s="302">
        <v>19</v>
      </c>
      <c r="J74" s="315" t="s">
        <v>291</v>
      </c>
      <c r="K74" s="193" t="s">
        <v>325</v>
      </c>
      <c r="L74" s="316" t="s">
        <v>326</v>
      </c>
      <c r="M74" s="193" t="s">
        <v>529</v>
      </c>
      <c r="N74" s="89"/>
      <c r="O74" s="89"/>
      <c r="P74" s="89"/>
      <c r="Q74" s="89">
        <v>1</v>
      </c>
    </row>
    <row r="75" spans="1:17" ht="18.75" customHeight="1">
      <c r="A75" s="315" t="s">
        <v>291</v>
      </c>
      <c r="B75" s="193" t="s">
        <v>520</v>
      </c>
      <c r="C75" s="316" t="s">
        <v>326</v>
      </c>
      <c r="D75" s="193" t="s">
        <v>258</v>
      </c>
      <c r="E75" s="330"/>
      <c r="F75" s="330"/>
      <c r="G75" s="330"/>
      <c r="H75" s="330">
        <v>1</v>
      </c>
      <c r="I75" s="302">
        <v>20</v>
      </c>
      <c r="J75" s="315" t="s">
        <v>601</v>
      </c>
      <c r="K75" s="193" t="s">
        <v>325</v>
      </c>
      <c r="L75" s="316" t="s">
        <v>326</v>
      </c>
      <c r="M75" s="193" t="s">
        <v>529</v>
      </c>
      <c r="N75" s="330"/>
      <c r="O75" s="330"/>
      <c r="P75" s="330"/>
      <c r="Q75" s="330">
        <v>1</v>
      </c>
    </row>
    <row r="76" spans="1:17" ht="18.75" customHeight="1">
      <c r="A76" s="43"/>
      <c r="B76" s="43"/>
      <c r="C76" s="43"/>
      <c r="D76" s="43"/>
      <c r="E76" s="43"/>
      <c r="F76" s="43"/>
      <c r="G76" s="43"/>
      <c r="H76" s="43"/>
      <c r="I76" s="303">
        <v>21</v>
      </c>
      <c r="J76" s="43"/>
      <c r="K76" s="43"/>
      <c r="L76" s="250"/>
      <c r="M76" s="43"/>
      <c r="N76" s="43"/>
      <c r="O76" s="43"/>
      <c r="P76" s="43"/>
      <c r="Q76" s="43"/>
    </row>
    <row r="77" spans="1:17" ht="18.75" customHeight="1">
      <c r="A77" s="204"/>
      <c r="B77" s="205"/>
      <c r="C77" s="206"/>
      <c r="D77" s="207"/>
      <c r="E77" s="207"/>
      <c r="F77" s="207"/>
      <c r="G77" s="207"/>
      <c r="H77" s="207"/>
      <c r="I77" s="207"/>
      <c r="J77" s="204"/>
      <c r="K77" s="205"/>
      <c r="L77" s="205"/>
      <c r="M77" s="207"/>
      <c r="N77" s="207"/>
      <c r="O77" s="207"/>
      <c r="P77" s="207"/>
      <c r="Q77" s="207"/>
    </row>
    <row r="78" spans="1:17" s="4" customFormat="1" ht="26.25" customHeight="1">
      <c r="A78" s="538" t="s">
        <v>137</v>
      </c>
      <c r="B78" s="539"/>
      <c r="C78" s="540"/>
      <c r="D78" s="53">
        <f>SUM(E78:H78)</f>
        <v>12</v>
      </c>
      <c r="E78" s="53">
        <f>SUM(E56:E75)</f>
        <v>0</v>
      </c>
      <c r="F78" s="53">
        <f>SUM(F56:F75)</f>
        <v>4</v>
      </c>
      <c r="G78" s="53">
        <f>SUM(G56:G75)</f>
        <v>1</v>
      </c>
      <c r="H78" s="53">
        <f>SUM(H56:H75)</f>
        <v>7</v>
      </c>
      <c r="I78" s="53"/>
      <c r="J78" s="538" t="s">
        <v>137</v>
      </c>
      <c r="K78" s="539"/>
      <c r="L78" s="539"/>
      <c r="M78" s="53">
        <f>SUM(N78:Q78)</f>
        <v>11</v>
      </c>
      <c r="N78" s="53">
        <f>SUM(N56:N75)</f>
        <v>0</v>
      </c>
      <c r="O78" s="53">
        <f>SUM(O56:O75)</f>
        <v>4</v>
      </c>
      <c r="P78" s="53">
        <f>SUM(P56:P75)</f>
        <v>0</v>
      </c>
      <c r="Q78" s="53">
        <f>SUM(Q56:Q75)</f>
        <v>7</v>
      </c>
    </row>
    <row r="79" spans="1:17" s="10" customFormat="1" ht="18.75" customHeight="1">
      <c r="A79" s="442" t="s">
        <v>16</v>
      </c>
      <c r="B79" s="442" t="s">
        <v>647</v>
      </c>
      <c r="C79" s="537" t="s">
        <v>125</v>
      </c>
      <c r="D79" s="537"/>
      <c r="E79" s="537"/>
      <c r="F79" s="537"/>
      <c r="G79" s="537"/>
      <c r="H79" s="537"/>
      <c r="I79" s="442"/>
      <c r="J79" s="442" t="s">
        <v>232</v>
      </c>
      <c r="K79" s="228" t="s">
        <v>648</v>
      </c>
      <c r="L79" s="537" t="s">
        <v>649</v>
      </c>
      <c r="M79" s="537"/>
      <c r="N79" s="537"/>
      <c r="O79" s="537"/>
      <c r="P79" s="537">
        <v>2021</v>
      </c>
      <c r="Q79" s="537"/>
    </row>
    <row r="80" spans="1:17" s="4" customFormat="1" ht="15.75">
      <c r="A80" s="273" t="s">
        <v>82</v>
      </c>
      <c r="B80" s="274">
        <v>44506</v>
      </c>
      <c r="C80" s="275" t="s">
        <v>127</v>
      </c>
      <c r="D80" s="275" t="s">
        <v>599</v>
      </c>
      <c r="E80" s="534" t="s">
        <v>231</v>
      </c>
      <c r="F80" s="535"/>
      <c r="G80" s="535"/>
      <c r="H80" s="536"/>
      <c r="I80" s="276"/>
      <c r="J80" s="273"/>
      <c r="K80" s="274"/>
      <c r="L80" s="275"/>
      <c r="M80" s="275"/>
      <c r="N80" s="534"/>
      <c r="O80" s="535"/>
      <c r="P80" s="535"/>
      <c r="Q80" s="536"/>
    </row>
    <row r="81" spans="1:17" ht="27.75">
      <c r="A81" s="157" t="s">
        <v>0</v>
      </c>
      <c r="B81" s="157" t="s">
        <v>1</v>
      </c>
      <c r="C81" s="157" t="s">
        <v>227</v>
      </c>
      <c r="D81" s="35" t="s">
        <v>3</v>
      </c>
      <c r="E81" s="35" t="s">
        <v>8</v>
      </c>
      <c r="F81" s="35" t="s">
        <v>228</v>
      </c>
      <c r="G81" s="35" t="s">
        <v>6</v>
      </c>
      <c r="H81" s="35" t="s">
        <v>229</v>
      </c>
      <c r="I81" s="35"/>
      <c r="J81" s="157" t="s">
        <v>0</v>
      </c>
      <c r="K81" s="157" t="s">
        <v>1</v>
      </c>
      <c r="L81" s="156" t="s">
        <v>17</v>
      </c>
      <c r="M81" s="35" t="s">
        <v>3</v>
      </c>
      <c r="N81" s="35" t="s">
        <v>8</v>
      </c>
      <c r="O81" s="35" t="s">
        <v>228</v>
      </c>
      <c r="P81" s="35" t="s">
        <v>6</v>
      </c>
      <c r="Q81" s="35" t="s">
        <v>229</v>
      </c>
    </row>
    <row r="82" spans="1:17" ht="18.75" customHeight="1">
      <c r="A82" s="137"/>
      <c r="B82" s="135"/>
      <c r="C82" s="136"/>
      <c r="D82" s="86"/>
      <c r="E82" s="41"/>
      <c r="F82" s="41"/>
      <c r="G82" s="41"/>
      <c r="H82" s="41"/>
      <c r="I82" s="265">
        <v>1</v>
      </c>
      <c r="J82" s="83"/>
      <c r="K82" s="84"/>
      <c r="L82" s="85"/>
      <c r="M82" s="86"/>
      <c r="N82" s="41"/>
      <c r="O82" s="41"/>
      <c r="P82" s="41"/>
      <c r="Q82" s="41"/>
    </row>
    <row r="83" spans="1:17" ht="18.75" customHeight="1">
      <c r="A83" s="110"/>
      <c r="B83" s="111"/>
      <c r="C83" s="112"/>
      <c r="D83" s="75"/>
      <c r="E83" s="89"/>
      <c r="F83" s="89"/>
      <c r="G83" s="89"/>
      <c r="H83" s="89"/>
      <c r="I83" s="265">
        <v>2</v>
      </c>
      <c r="J83" s="110"/>
      <c r="K83" s="111"/>
      <c r="L83" s="112"/>
      <c r="M83" s="155"/>
      <c r="N83" s="155"/>
      <c r="O83" s="155"/>
      <c r="P83" s="155"/>
      <c r="Q83" s="155"/>
    </row>
    <row r="84" spans="1:17" ht="18.75" customHeight="1">
      <c r="A84" s="137"/>
      <c r="B84" s="135"/>
      <c r="C84" s="136"/>
      <c r="D84" s="86"/>
      <c r="E84" s="158"/>
      <c r="F84" s="158"/>
      <c r="G84" s="158"/>
      <c r="H84" s="158"/>
      <c r="I84" s="269">
        <v>3</v>
      </c>
      <c r="J84" s="135"/>
      <c r="K84" s="135"/>
      <c r="L84" s="136"/>
      <c r="M84" s="158"/>
      <c r="N84" s="158"/>
      <c r="O84" s="158"/>
      <c r="P84" s="158"/>
      <c r="Q84" s="158"/>
    </row>
    <row r="85" spans="1:17" ht="18.75" customHeight="1">
      <c r="A85" s="110"/>
      <c r="B85" s="111"/>
      <c r="C85" s="112"/>
      <c r="D85" s="75"/>
      <c r="E85" s="89"/>
      <c r="F85" s="89"/>
      <c r="G85" s="89"/>
      <c r="H85" s="89"/>
      <c r="I85" s="269">
        <v>4</v>
      </c>
      <c r="J85" s="110"/>
      <c r="K85" s="111"/>
      <c r="L85" s="112"/>
      <c r="M85" s="155"/>
      <c r="N85" s="155"/>
      <c r="O85" s="155"/>
      <c r="P85" s="155"/>
      <c r="Q85" s="155"/>
    </row>
    <row r="86" spans="1:17" ht="18.75" customHeight="1">
      <c r="A86" s="137"/>
      <c r="B86" s="135"/>
      <c r="C86" s="136"/>
      <c r="D86" s="86"/>
      <c r="E86" s="41"/>
      <c r="F86" s="41"/>
      <c r="G86" s="41"/>
      <c r="H86" s="41"/>
      <c r="I86" s="265">
        <v>5</v>
      </c>
      <c r="J86" s="137"/>
      <c r="K86" s="135"/>
      <c r="L86" s="136"/>
      <c r="M86" s="86"/>
      <c r="N86" s="41"/>
      <c r="O86" s="41"/>
      <c r="P86" s="41"/>
      <c r="Q86" s="41"/>
    </row>
    <row r="87" spans="1:17" ht="18.75" customHeight="1">
      <c r="A87" s="122"/>
      <c r="B87" s="73"/>
      <c r="C87" s="74"/>
      <c r="D87" s="75"/>
      <c r="E87" s="89"/>
      <c r="F87" s="89"/>
      <c r="G87" s="89"/>
      <c r="H87" s="89"/>
      <c r="I87" s="265">
        <v>6</v>
      </c>
      <c r="J87" s="110"/>
      <c r="K87" s="111"/>
      <c r="L87" s="112"/>
      <c r="M87" s="75"/>
      <c r="N87" s="42"/>
      <c r="O87" s="17"/>
      <c r="P87" s="17"/>
      <c r="Q87" s="17"/>
    </row>
    <row r="88" spans="1:17" ht="18.75" customHeight="1">
      <c r="A88" s="137"/>
      <c r="B88" s="135"/>
      <c r="C88" s="136"/>
      <c r="D88" s="86"/>
      <c r="E88" s="41"/>
      <c r="F88" s="41"/>
      <c r="G88" s="41"/>
      <c r="H88" s="41"/>
      <c r="I88" s="265">
        <v>7</v>
      </c>
      <c r="J88" s="137"/>
      <c r="K88" s="135"/>
      <c r="L88" s="136"/>
      <c r="M88" s="41"/>
      <c r="N88" s="41"/>
      <c r="O88" s="41"/>
      <c r="P88" s="41"/>
      <c r="Q88" s="41"/>
    </row>
    <row r="89" spans="1:17" ht="18.75" customHeight="1">
      <c r="A89" s="110"/>
      <c r="B89" s="111"/>
      <c r="C89" s="112"/>
      <c r="D89" s="75"/>
      <c r="E89" s="89"/>
      <c r="F89" s="89"/>
      <c r="G89" s="89"/>
      <c r="H89" s="89"/>
      <c r="I89" s="270">
        <v>8</v>
      </c>
      <c r="J89" s="110"/>
      <c r="K89" s="111"/>
      <c r="L89" s="112"/>
      <c r="M89" s="75"/>
      <c r="N89" s="89"/>
      <c r="O89" s="89"/>
      <c r="P89" s="89"/>
      <c r="Q89" s="89"/>
    </row>
    <row r="90" spans="1:17" ht="18.75" customHeight="1">
      <c r="A90" s="137"/>
      <c r="B90" s="135"/>
      <c r="C90" s="136"/>
      <c r="D90" s="86"/>
      <c r="E90" s="158"/>
      <c r="F90" s="158"/>
      <c r="G90" s="158"/>
      <c r="H90" s="158"/>
      <c r="I90" s="265">
        <v>9</v>
      </c>
      <c r="J90" s="137"/>
      <c r="K90" s="135"/>
      <c r="L90" s="136"/>
      <c r="M90" s="158"/>
      <c r="N90" s="158"/>
      <c r="O90" s="158"/>
      <c r="P90" s="158"/>
      <c r="Q90" s="158"/>
    </row>
    <row r="91" spans="1:17" ht="18.75" customHeight="1">
      <c r="A91" s="110"/>
      <c r="B91" s="111"/>
      <c r="C91" s="112"/>
      <c r="D91" s="75"/>
      <c r="E91" s="13"/>
      <c r="F91" s="13"/>
      <c r="G91" s="13"/>
      <c r="H91" s="13"/>
      <c r="I91" s="265">
        <v>10</v>
      </c>
      <c r="J91" s="110"/>
      <c r="K91" s="111"/>
      <c r="L91" s="112"/>
      <c r="M91" s="155"/>
      <c r="N91" s="13"/>
      <c r="O91" s="13"/>
      <c r="P91" s="13"/>
      <c r="Q91" s="13"/>
    </row>
    <row r="92" spans="1:17" ht="18.75" customHeight="1">
      <c r="A92" s="158"/>
      <c r="B92" s="158"/>
      <c r="C92" s="158"/>
      <c r="D92" s="158"/>
      <c r="E92" s="158"/>
      <c r="F92" s="158"/>
      <c r="G92" s="158"/>
      <c r="H92" s="158"/>
      <c r="I92" s="265">
        <v>11</v>
      </c>
      <c r="J92" s="137"/>
      <c r="K92" s="135"/>
      <c r="L92" s="136"/>
      <c r="M92" s="158"/>
      <c r="N92" s="158"/>
      <c r="O92" s="158"/>
      <c r="P92" s="158"/>
      <c r="Q92" s="158"/>
    </row>
    <row r="93" spans="1:17" ht="18.75" customHeight="1">
      <c r="A93" s="13"/>
      <c r="B93" s="13"/>
      <c r="C93" s="13"/>
      <c r="D93" s="13"/>
      <c r="E93" s="13"/>
      <c r="F93" s="13"/>
      <c r="G93" s="13"/>
      <c r="H93" s="13"/>
      <c r="I93" s="265">
        <v>12</v>
      </c>
      <c r="J93" s="72"/>
      <c r="K93" s="73"/>
      <c r="L93" s="74"/>
      <c r="M93" s="13"/>
      <c r="N93" s="13"/>
      <c r="O93" s="13"/>
      <c r="P93" s="13"/>
      <c r="Q93" s="13"/>
    </row>
    <row r="94" spans="1:17" ht="18.75" customHeight="1">
      <c r="A94" s="158"/>
      <c r="B94" s="158"/>
      <c r="C94" s="158"/>
      <c r="D94" s="158"/>
      <c r="E94" s="158"/>
      <c r="F94" s="158"/>
      <c r="G94" s="158"/>
      <c r="H94" s="158"/>
      <c r="I94" s="265">
        <v>13</v>
      </c>
      <c r="J94" s="137"/>
      <c r="K94" s="135"/>
      <c r="L94" s="136"/>
      <c r="M94" s="158"/>
      <c r="N94" s="158"/>
      <c r="O94" s="158"/>
      <c r="P94" s="158"/>
      <c r="Q94" s="158"/>
    </row>
    <row r="95" spans="1:17" ht="18.75" customHeight="1">
      <c r="A95" s="122"/>
      <c r="B95" s="73"/>
      <c r="C95" s="74"/>
      <c r="D95" s="75"/>
      <c r="E95" s="89"/>
      <c r="F95" s="89"/>
      <c r="G95" s="89"/>
      <c r="H95" s="89"/>
      <c r="I95" s="265">
        <v>14</v>
      </c>
      <c r="J95" s="110"/>
      <c r="K95" s="111"/>
      <c r="L95" s="112"/>
      <c r="M95" s="155"/>
      <c r="N95" s="13"/>
      <c r="O95" s="13"/>
      <c r="P95" s="13"/>
      <c r="Q95" s="13"/>
    </row>
    <row r="96" spans="1:17" ht="18.75" customHeight="1">
      <c r="A96" s="137"/>
      <c r="B96" s="135"/>
      <c r="C96" s="136"/>
      <c r="D96" s="86"/>
      <c r="E96" s="41"/>
      <c r="F96" s="41"/>
      <c r="G96" s="41"/>
      <c r="H96" s="41"/>
      <c r="I96" s="265">
        <v>15</v>
      </c>
      <c r="J96" s="135"/>
      <c r="K96" s="135"/>
      <c r="L96" s="136"/>
      <c r="M96" s="158"/>
      <c r="N96" s="158"/>
      <c r="O96" s="158"/>
      <c r="P96" s="158"/>
      <c r="Q96" s="158"/>
    </row>
    <row r="97" spans="1:17" ht="18.75" customHeight="1">
      <c r="A97" s="110"/>
      <c r="B97" s="111"/>
      <c r="C97" s="112"/>
      <c r="D97" s="75"/>
      <c r="E97" s="13"/>
      <c r="F97" s="13"/>
      <c r="G97" s="13"/>
      <c r="H97" s="13"/>
      <c r="I97" s="265">
        <v>16</v>
      </c>
      <c r="J97" s="110"/>
      <c r="K97" s="111"/>
      <c r="L97" s="112"/>
      <c r="M97" s="75"/>
      <c r="N97" s="89"/>
      <c r="O97" s="89"/>
      <c r="P97" s="89"/>
      <c r="Q97" s="89"/>
    </row>
    <row r="98" spans="1:17" ht="18.75" customHeight="1">
      <c r="A98" s="97"/>
      <c r="B98" s="82"/>
      <c r="C98" s="87"/>
      <c r="D98" s="86"/>
      <c r="E98" s="41"/>
      <c r="F98" s="41"/>
      <c r="G98" s="41"/>
      <c r="H98" s="41"/>
      <c r="I98" s="265">
        <v>17</v>
      </c>
      <c r="J98" s="137"/>
      <c r="K98" s="135"/>
      <c r="L98" s="136"/>
      <c r="M98" s="86"/>
      <c r="N98" s="158"/>
      <c r="O98" s="158"/>
      <c r="P98" s="158"/>
      <c r="Q98" s="158"/>
    </row>
    <row r="99" spans="1:17" ht="18.75" customHeight="1">
      <c r="A99" s="110"/>
      <c r="B99" s="111"/>
      <c r="C99" s="112"/>
      <c r="D99" s="111"/>
      <c r="E99" s="42"/>
      <c r="F99" s="42"/>
      <c r="G99" s="42"/>
      <c r="H99" s="42"/>
      <c r="I99" s="265">
        <v>18</v>
      </c>
      <c r="J99" s="98"/>
      <c r="K99" s="79"/>
      <c r="L99" s="88"/>
      <c r="M99" s="70"/>
      <c r="N99" s="42"/>
      <c r="O99" s="42"/>
      <c r="P99" s="42"/>
      <c r="Q99" s="42"/>
    </row>
    <row r="100" spans="1:17" ht="18.75" customHeight="1">
      <c r="A100" s="41"/>
      <c r="B100" s="41"/>
      <c r="C100" s="41"/>
      <c r="D100" s="41"/>
      <c r="E100" s="41"/>
      <c r="F100" s="41"/>
      <c r="G100" s="41"/>
      <c r="H100" s="41"/>
      <c r="I100" s="265">
        <v>19</v>
      </c>
      <c r="J100" s="97"/>
      <c r="K100" s="82"/>
      <c r="L100" s="87"/>
      <c r="M100" s="86"/>
      <c r="N100" s="41"/>
      <c r="O100" s="41"/>
      <c r="P100" s="41"/>
      <c r="Q100" s="41"/>
    </row>
    <row r="101" spans="1:17" ht="18.75" customHeight="1">
      <c r="A101" s="101"/>
      <c r="B101" s="70"/>
      <c r="C101" s="78"/>
      <c r="D101" s="70"/>
      <c r="E101" s="248"/>
      <c r="F101" s="248"/>
      <c r="G101" s="248"/>
      <c r="H101" s="248"/>
      <c r="I101" s="265">
        <v>20</v>
      </c>
      <c r="J101" s="101"/>
      <c r="K101" s="70"/>
      <c r="L101" s="78"/>
      <c r="M101" s="70"/>
      <c r="N101" s="248"/>
      <c r="O101" s="248"/>
      <c r="P101" s="248"/>
      <c r="Q101" s="248"/>
    </row>
    <row r="102" spans="1:17" ht="18.75" customHeight="1">
      <c r="A102" s="43"/>
      <c r="B102" s="43"/>
      <c r="C102" s="43"/>
      <c r="D102" s="43"/>
      <c r="E102" s="43"/>
      <c r="F102" s="43"/>
      <c r="G102" s="43"/>
      <c r="H102" s="43"/>
      <c r="I102" s="303">
        <v>21</v>
      </c>
      <c r="J102" s="43"/>
      <c r="K102" s="43"/>
      <c r="L102" s="250"/>
      <c r="M102" s="43"/>
      <c r="N102" s="43"/>
      <c r="O102" s="43"/>
      <c r="P102" s="43"/>
      <c r="Q102" s="43"/>
    </row>
    <row r="103" spans="1:17" ht="18.75" customHeight="1">
      <c r="A103" s="43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159"/>
      <c r="M103" s="43"/>
      <c r="N103" s="43"/>
      <c r="O103" s="43"/>
      <c r="P103" s="43"/>
      <c r="Q103" s="43"/>
    </row>
    <row r="104" spans="1:17" s="4" customFormat="1" ht="26.25" customHeight="1">
      <c r="A104" s="538" t="s">
        <v>137</v>
      </c>
      <c r="B104" s="539"/>
      <c r="C104" s="540"/>
      <c r="D104" s="53">
        <f>SUM(E104:H104)</f>
        <v>0</v>
      </c>
      <c r="E104" s="53">
        <f>SUM(E82:E101)</f>
        <v>0</v>
      </c>
      <c r="F104" s="53">
        <f>SUM(F82:F101)</f>
        <v>0</v>
      </c>
      <c r="G104" s="53">
        <f>SUM(G82:G101)</f>
        <v>0</v>
      </c>
      <c r="H104" s="53">
        <f>SUM(H82:H101)</f>
        <v>0</v>
      </c>
      <c r="I104" s="53"/>
      <c r="J104" s="538" t="s">
        <v>137</v>
      </c>
      <c r="K104" s="539"/>
      <c r="L104" s="539"/>
      <c r="M104" s="53">
        <f>SUM(N104:Q104)</f>
        <v>0</v>
      </c>
      <c r="N104" s="53">
        <f>SUM(N82:N101)</f>
        <v>0</v>
      </c>
      <c r="O104" s="53">
        <f>SUM(O82:O101)</f>
        <v>0</v>
      </c>
      <c r="P104" s="53">
        <f>SUM(P82:P101)</f>
        <v>0</v>
      </c>
      <c r="Q104" s="53">
        <f>SUM(Q82:Q101)</f>
        <v>0</v>
      </c>
    </row>
    <row r="105" spans="1:17" s="10" customFormat="1" ht="18.75" customHeight="1">
      <c r="A105" s="442" t="s">
        <v>16</v>
      </c>
      <c r="B105" s="442" t="s">
        <v>647</v>
      </c>
      <c r="C105" s="537" t="s">
        <v>125</v>
      </c>
      <c r="D105" s="537"/>
      <c r="E105" s="537"/>
      <c r="F105" s="537"/>
      <c r="G105" s="537"/>
      <c r="H105" s="537"/>
      <c r="I105" s="442"/>
      <c r="J105" s="442" t="s">
        <v>232</v>
      </c>
      <c r="K105" s="228" t="s">
        <v>652</v>
      </c>
      <c r="L105" s="537" t="s">
        <v>649</v>
      </c>
      <c r="M105" s="537"/>
      <c r="N105" s="537"/>
      <c r="O105" s="537"/>
      <c r="P105" s="537">
        <v>2021</v>
      </c>
      <c r="Q105" s="537"/>
    </row>
    <row r="106" spans="1:17" s="4" customFormat="1" ht="15.75">
      <c r="A106" s="277" t="s">
        <v>27</v>
      </c>
      <c r="B106" s="278">
        <v>44507</v>
      </c>
      <c r="C106" s="279" t="s">
        <v>127</v>
      </c>
      <c r="D106" s="279" t="s">
        <v>650</v>
      </c>
      <c r="E106" s="552" t="s">
        <v>283</v>
      </c>
      <c r="F106" s="553"/>
      <c r="G106" s="553"/>
      <c r="H106" s="554"/>
      <c r="I106" s="280"/>
      <c r="J106" s="277" t="s">
        <v>27</v>
      </c>
      <c r="K106" s="278">
        <v>44507</v>
      </c>
      <c r="L106" s="279" t="s">
        <v>127</v>
      </c>
      <c r="M106" s="279" t="s">
        <v>651</v>
      </c>
      <c r="N106" s="552" t="s">
        <v>655</v>
      </c>
      <c r="O106" s="553"/>
      <c r="P106" s="553"/>
      <c r="Q106" s="554"/>
    </row>
    <row r="107" spans="1:17" ht="27.75">
      <c r="A107" s="157" t="s">
        <v>0</v>
      </c>
      <c r="B107" s="157" t="s">
        <v>1</v>
      </c>
      <c r="C107" s="157" t="s">
        <v>227</v>
      </c>
      <c r="D107" s="35" t="s">
        <v>3</v>
      </c>
      <c r="E107" s="35" t="s">
        <v>8</v>
      </c>
      <c r="F107" s="35" t="s">
        <v>228</v>
      </c>
      <c r="G107" s="35" t="s">
        <v>6</v>
      </c>
      <c r="H107" s="35" t="s">
        <v>229</v>
      </c>
      <c r="I107" s="35"/>
      <c r="J107" s="157" t="s">
        <v>0</v>
      </c>
      <c r="K107" s="157" t="s">
        <v>1</v>
      </c>
      <c r="L107" s="156" t="s">
        <v>17</v>
      </c>
      <c r="M107" s="35" t="s">
        <v>3</v>
      </c>
      <c r="N107" s="35" t="s">
        <v>8</v>
      </c>
      <c r="O107" s="35" t="s">
        <v>228</v>
      </c>
      <c r="P107" s="35" t="s">
        <v>6</v>
      </c>
      <c r="Q107" s="35" t="s">
        <v>229</v>
      </c>
    </row>
    <row r="108" spans="1:17" ht="18.75" customHeight="1">
      <c r="A108" s="110"/>
      <c r="B108" s="111"/>
      <c r="C108" s="112"/>
      <c r="D108" s="111"/>
      <c r="E108" s="267"/>
      <c r="F108" s="267"/>
      <c r="G108" s="267"/>
      <c r="H108" s="89"/>
      <c r="I108" s="302">
        <v>1</v>
      </c>
      <c r="J108" s="72" t="s">
        <v>508</v>
      </c>
      <c r="K108" s="73" t="s">
        <v>509</v>
      </c>
      <c r="L108" s="74" t="str">
        <f>'[2]2 crit.10m'!$K$4</f>
        <v>002</v>
      </c>
      <c r="M108" s="73" t="s">
        <v>527</v>
      </c>
      <c r="N108" s="89"/>
      <c r="O108" s="89">
        <v>1</v>
      </c>
      <c r="P108" s="89"/>
      <c r="Q108" s="89"/>
    </row>
    <row r="109" spans="1:17" ht="18.75" customHeight="1">
      <c r="A109" s="72"/>
      <c r="B109" s="73"/>
      <c r="C109" s="112"/>
      <c r="D109" s="75"/>
      <c r="E109" s="283"/>
      <c r="F109" s="89"/>
      <c r="G109" s="89"/>
      <c r="H109" s="89"/>
      <c r="I109" s="302">
        <v>2</v>
      </c>
      <c r="J109" s="72" t="s">
        <v>390</v>
      </c>
      <c r="K109" s="73" t="s">
        <v>252</v>
      </c>
      <c r="L109" s="74" t="str">
        <f>'[1]1er crit.10m'!$K$4</f>
        <v>002</v>
      </c>
      <c r="M109" s="73" t="s">
        <v>263</v>
      </c>
      <c r="N109" s="89"/>
      <c r="O109" s="89">
        <v>1</v>
      </c>
      <c r="P109" s="89"/>
      <c r="Q109" s="89"/>
    </row>
    <row r="110" spans="1:17" ht="18.75" customHeight="1">
      <c r="A110" s="72"/>
      <c r="B110" s="73"/>
      <c r="C110" s="74"/>
      <c r="D110" s="75"/>
      <c r="E110" s="325"/>
      <c r="F110" s="325"/>
      <c r="G110" s="268"/>
      <c r="H110" s="283"/>
      <c r="I110" s="269">
        <v>3</v>
      </c>
      <c r="J110" s="72" t="s">
        <v>87</v>
      </c>
      <c r="K110" s="73" t="s">
        <v>612</v>
      </c>
      <c r="L110" s="74" t="s">
        <v>338</v>
      </c>
      <c r="M110" s="75" t="s">
        <v>258</v>
      </c>
      <c r="N110" s="330"/>
      <c r="O110" s="330">
        <v>1</v>
      </c>
      <c r="P110" s="330"/>
      <c r="Q110" s="330"/>
    </row>
    <row r="111" spans="1:17" ht="18.75" customHeight="1">
      <c r="A111" s="190"/>
      <c r="B111" s="184"/>
      <c r="C111" s="186"/>
      <c r="D111" s="187"/>
      <c r="E111" s="283"/>
      <c r="F111" s="283"/>
      <c r="G111" s="283"/>
      <c r="H111" s="283"/>
      <c r="I111" s="269">
        <v>4</v>
      </c>
      <c r="J111" s="72" t="s">
        <v>173</v>
      </c>
      <c r="K111" s="73" t="s">
        <v>410</v>
      </c>
      <c r="L111" s="74" t="s">
        <v>312</v>
      </c>
      <c r="M111" s="75" t="s">
        <v>253</v>
      </c>
      <c r="N111" s="330"/>
      <c r="O111" s="330">
        <v>1</v>
      </c>
      <c r="P111" s="330"/>
      <c r="Q111" s="330"/>
    </row>
    <row r="112" spans="1:17" ht="18.75" customHeight="1">
      <c r="A112" s="190"/>
      <c r="B112" s="184"/>
      <c r="C112" s="186"/>
      <c r="D112" s="187"/>
      <c r="E112" s="283"/>
      <c r="F112" s="283"/>
      <c r="G112" s="283"/>
      <c r="H112" s="283"/>
      <c r="I112" s="302">
        <v>5</v>
      </c>
      <c r="J112" s="73" t="s">
        <v>420</v>
      </c>
      <c r="K112" s="73" t="s">
        <v>425</v>
      </c>
      <c r="L112" s="74" t="s">
        <v>348</v>
      </c>
      <c r="M112" s="75" t="s">
        <v>529</v>
      </c>
      <c r="N112" s="330"/>
      <c r="O112" s="330">
        <v>1</v>
      </c>
      <c r="P112" s="330"/>
      <c r="Q112" s="330"/>
    </row>
    <row r="113" spans="1:17" ht="18.75" customHeight="1">
      <c r="A113" s="190"/>
      <c r="B113" s="184"/>
      <c r="C113" s="186"/>
      <c r="D113" s="187"/>
      <c r="E113" s="283"/>
      <c r="F113" s="283"/>
      <c r="G113" s="283"/>
      <c r="H113" s="283"/>
      <c r="I113" s="302">
        <v>6</v>
      </c>
      <c r="J113" s="110" t="s">
        <v>608</v>
      </c>
      <c r="K113" s="111" t="s">
        <v>609</v>
      </c>
      <c r="L113" s="112" t="s">
        <v>326</v>
      </c>
      <c r="M113" s="111" t="s">
        <v>527</v>
      </c>
      <c r="N113" s="449"/>
      <c r="O113" s="89">
        <v>1</v>
      </c>
      <c r="P113" s="330"/>
      <c r="Q113" s="330"/>
    </row>
    <row r="114" spans="1:17" ht="18.75" customHeight="1">
      <c r="A114" s="283"/>
      <c r="B114" s="283"/>
      <c r="C114" s="283"/>
      <c r="D114" s="283"/>
      <c r="E114" s="283"/>
      <c r="F114" s="283"/>
      <c r="G114" s="283"/>
      <c r="H114" s="283"/>
      <c r="I114" s="302">
        <v>7</v>
      </c>
      <c r="J114" s="110" t="s">
        <v>48</v>
      </c>
      <c r="K114" s="111" t="s">
        <v>610</v>
      </c>
      <c r="L114" s="112" t="s">
        <v>326</v>
      </c>
      <c r="M114" s="111" t="s">
        <v>258</v>
      </c>
      <c r="N114" s="267"/>
      <c r="O114" s="267">
        <v>1</v>
      </c>
      <c r="P114" s="267"/>
      <c r="Q114" s="89"/>
    </row>
    <row r="115" spans="1:17" ht="18.75" customHeight="1">
      <c r="A115" s="343"/>
      <c r="B115" s="344"/>
      <c r="C115" s="345"/>
      <c r="D115" s="251"/>
      <c r="E115" s="161"/>
      <c r="F115" s="161"/>
      <c r="G115" s="161"/>
      <c r="H115" s="161"/>
      <c r="I115" s="270">
        <v>8</v>
      </c>
      <c r="J115" s="72" t="s">
        <v>268</v>
      </c>
      <c r="K115" s="73" t="s">
        <v>269</v>
      </c>
      <c r="L115" s="112" t="s">
        <v>319</v>
      </c>
      <c r="M115" s="75" t="s">
        <v>529</v>
      </c>
      <c r="N115" s="450"/>
      <c r="O115" s="89">
        <v>1</v>
      </c>
      <c r="P115" s="89"/>
      <c r="Q115" s="89"/>
    </row>
    <row r="116" spans="1:17" ht="18.75" customHeight="1">
      <c r="A116" s="551" t="s">
        <v>656</v>
      </c>
      <c r="B116" s="551"/>
      <c r="C116" s="551"/>
      <c r="D116" s="551"/>
      <c r="E116" s="551"/>
      <c r="F116" s="551"/>
      <c r="G116" s="551"/>
      <c r="H116" s="551"/>
      <c r="I116" s="302">
        <v>9</v>
      </c>
      <c r="J116" s="184"/>
      <c r="K116" s="184"/>
      <c r="L116" s="186"/>
      <c r="M116" s="187"/>
      <c r="N116" s="330"/>
      <c r="O116" s="330"/>
      <c r="P116" s="330"/>
      <c r="Q116" s="330"/>
    </row>
    <row r="117" spans="1:17" ht="18.75" customHeight="1">
      <c r="A117" s="283"/>
      <c r="B117" s="283"/>
      <c r="C117" s="283"/>
      <c r="D117" s="283"/>
      <c r="E117" s="283"/>
      <c r="F117" s="283"/>
      <c r="G117" s="283"/>
      <c r="H117" s="283"/>
      <c r="I117" s="302">
        <v>10</v>
      </c>
      <c r="J117" s="184"/>
      <c r="K117" s="184"/>
      <c r="L117" s="186"/>
      <c r="M117" s="187"/>
      <c r="N117" s="330"/>
      <c r="O117" s="330"/>
      <c r="P117" s="330"/>
      <c r="Q117" s="330"/>
    </row>
    <row r="118" spans="1:17" ht="18.75" customHeight="1">
      <c r="A118" s="283"/>
      <c r="B118" s="283"/>
      <c r="C118" s="283"/>
      <c r="D118" s="283"/>
      <c r="E118" s="283"/>
      <c r="F118" s="283"/>
      <c r="G118" s="283"/>
      <c r="H118" s="283"/>
      <c r="I118" s="302">
        <v>11</v>
      </c>
      <c r="J118" s="190"/>
      <c r="K118" s="184"/>
      <c r="L118" s="186"/>
      <c r="M118" s="187"/>
      <c r="N118" s="330"/>
      <c r="O118" s="330"/>
      <c r="P118" s="330"/>
      <c r="Q118" s="330"/>
    </row>
    <row r="119" spans="1:17" ht="18.75" customHeight="1">
      <c r="A119" s="283"/>
      <c r="B119" s="283"/>
      <c r="C119" s="283"/>
      <c r="D119" s="283"/>
      <c r="E119" s="283"/>
      <c r="F119" s="283"/>
      <c r="G119" s="283"/>
      <c r="H119" s="283"/>
      <c r="I119" s="302">
        <v>12</v>
      </c>
      <c r="J119" s="184"/>
      <c r="K119" s="184"/>
      <c r="L119" s="186"/>
      <c r="M119" s="187"/>
      <c r="N119" s="330"/>
      <c r="O119" s="330"/>
      <c r="P119" s="330"/>
      <c r="Q119" s="330"/>
    </row>
    <row r="120" spans="1:17" ht="18.75" customHeight="1">
      <c r="A120" s="190"/>
      <c r="B120" s="184"/>
      <c r="C120" s="186"/>
      <c r="D120" s="251"/>
      <c r="E120" s="283"/>
      <c r="F120" s="283"/>
      <c r="G120" s="283"/>
      <c r="H120" s="283"/>
      <c r="I120" s="302">
        <v>13</v>
      </c>
      <c r="J120" s="190"/>
      <c r="K120" s="184"/>
      <c r="L120" s="186"/>
      <c r="M120" s="187"/>
      <c r="N120" s="330"/>
      <c r="O120" s="330"/>
      <c r="P120" s="330"/>
      <c r="Q120" s="330"/>
    </row>
    <row r="121" spans="1:17" ht="18.75" customHeight="1">
      <c r="A121" s="190"/>
      <c r="B121" s="184"/>
      <c r="C121" s="186"/>
      <c r="D121" s="187"/>
      <c r="E121" s="283"/>
      <c r="F121" s="283"/>
      <c r="G121" s="283"/>
      <c r="H121" s="283"/>
      <c r="I121" s="302">
        <v>14</v>
      </c>
      <c r="J121" s="309" t="s">
        <v>566</v>
      </c>
      <c r="K121" s="185" t="s">
        <v>297</v>
      </c>
      <c r="L121" s="310" t="s">
        <v>341</v>
      </c>
      <c r="M121" s="311" t="s">
        <v>253</v>
      </c>
      <c r="N121" s="330"/>
      <c r="O121" s="330"/>
      <c r="P121" s="330"/>
      <c r="Q121" s="330">
        <v>1</v>
      </c>
    </row>
    <row r="122" spans="1:17" ht="18.75" customHeight="1">
      <c r="A122" s="190"/>
      <c r="B122" s="184"/>
      <c r="C122" s="186"/>
      <c r="D122" s="187"/>
      <c r="E122" s="283"/>
      <c r="F122" s="283"/>
      <c r="G122" s="283"/>
      <c r="H122" s="283"/>
      <c r="I122" s="302">
        <v>15</v>
      </c>
      <c r="J122" s="309" t="s">
        <v>259</v>
      </c>
      <c r="K122" s="185" t="s">
        <v>260</v>
      </c>
      <c r="L122" s="310" t="str">
        <f>'[8]1er crit.10m'!$K$4</f>
        <v>276</v>
      </c>
      <c r="M122" s="317" t="s">
        <v>528</v>
      </c>
      <c r="N122" s="330"/>
      <c r="O122" s="330"/>
      <c r="P122" s="330"/>
      <c r="Q122" s="330">
        <v>1</v>
      </c>
    </row>
    <row r="123" spans="1:17" ht="18.75" customHeight="1">
      <c r="A123" s="346"/>
      <c r="B123" s="291"/>
      <c r="C123" s="292"/>
      <c r="D123" s="293"/>
      <c r="E123" s="330"/>
      <c r="F123" s="330"/>
      <c r="G123" s="330"/>
      <c r="H123" s="330"/>
      <c r="I123" s="302">
        <v>16</v>
      </c>
      <c r="J123" s="315" t="s">
        <v>358</v>
      </c>
      <c r="K123" s="193" t="s">
        <v>602</v>
      </c>
      <c r="L123" s="316" t="s">
        <v>326</v>
      </c>
      <c r="M123" s="193" t="s">
        <v>529</v>
      </c>
      <c r="N123" s="449"/>
      <c r="O123" s="449"/>
      <c r="P123" s="449"/>
      <c r="Q123" s="449">
        <v>1</v>
      </c>
    </row>
    <row r="124" spans="1:17" ht="18.75" customHeight="1">
      <c r="A124" s="190"/>
      <c r="B124" s="184"/>
      <c r="C124" s="186"/>
      <c r="D124" s="251"/>
      <c r="E124" s="330"/>
      <c r="F124" s="330"/>
      <c r="G124" s="330"/>
      <c r="H124" s="330"/>
      <c r="I124" s="302">
        <v>17</v>
      </c>
      <c r="J124" s="309" t="s">
        <v>420</v>
      </c>
      <c r="K124" s="185" t="s">
        <v>421</v>
      </c>
      <c r="L124" s="310" t="s">
        <v>348</v>
      </c>
      <c r="M124" s="311" t="s">
        <v>258</v>
      </c>
      <c r="N124" s="330"/>
      <c r="O124" s="330"/>
      <c r="P124" s="330"/>
      <c r="Q124" s="330">
        <v>1</v>
      </c>
    </row>
    <row r="125" spans="1:17" ht="18.75" customHeight="1">
      <c r="A125" s="72"/>
      <c r="B125" s="73"/>
      <c r="C125" s="74"/>
      <c r="D125" s="75"/>
      <c r="E125" s="330"/>
      <c r="F125" s="330"/>
      <c r="G125" s="330"/>
      <c r="H125" s="330"/>
      <c r="I125" s="302">
        <v>18</v>
      </c>
      <c r="J125" s="309" t="s">
        <v>494</v>
      </c>
      <c r="K125" s="185" t="s">
        <v>495</v>
      </c>
      <c r="L125" s="310" t="s">
        <v>348</v>
      </c>
      <c r="M125" s="311" t="s">
        <v>258</v>
      </c>
      <c r="N125" s="330"/>
      <c r="O125" s="330"/>
      <c r="P125" s="330"/>
      <c r="Q125" s="330">
        <v>1</v>
      </c>
    </row>
    <row r="126" spans="1:17" ht="18.75" customHeight="1">
      <c r="A126" s="190"/>
      <c r="B126" s="184"/>
      <c r="C126" s="186"/>
      <c r="D126" s="187"/>
      <c r="E126" s="450"/>
      <c r="F126" s="450"/>
      <c r="G126" s="450"/>
      <c r="H126" s="450"/>
      <c r="I126" s="302">
        <v>19</v>
      </c>
      <c r="J126" s="309" t="s">
        <v>430</v>
      </c>
      <c r="K126" s="185" t="s">
        <v>431</v>
      </c>
      <c r="L126" s="310" t="str">
        <f>'[7]2 crit.10m'!$K$4</f>
        <v>275</v>
      </c>
      <c r="M126" s="311" t="s">
        <v>258</v>
      </c>
      <c r="N126" s="330"/>
      <c r="O126" s="330"/>
      <c r="P126" s="330"/>
      <c r="Q126" s="330">
        <v>1</v>
      </c>
    </row>
    <row r="127" spans="1:17" ht="18.75" customHeight="1">
      <c r="A127" s="190"/>
      <c r="B127" s="184"/>
      <c r="C127" s="186"/>
      <c r="D127" s="251"/>
      <c r="E127" s="450"/>
      <c r="F127" s="450"/>
      <c r="G127" s="450"/>
      <c r="H127" s="450"/>
      <c r="I127" s="302">
        <v>20</v>
      </c>
      <c r="J127" s="309" t="s">
        <v>641</v>
      </c>
      <c r="K127" s="185" t="s">
        <v>365</v>
      </c>
      <c r="L127" s="310" t="s">
        <v>312</v>
      </c>
      <c r="M127" s="311" t="s">
        <v>253</v>
      </c>
      <c r="N127" s="330"/>
      <c r="O127" s="330"/>
      <c r="P127" s="330"/>
      <c r="Q127" s="330">
        <v>1</v>
      </c>
    </row>
    <row r="128" spans="1:17" ht="18.75" customHeight="1">
      <c r="A128" s="43"/>
      <c r="B128" s="43"/>
      <c r="C128" s="43"/>
      <c r="D128" s="43"/>
      <c r="E128" s="43"/>
      <c r="F128" s="43"/>
      <c r="G128" s="43"/>
      <c r="H128" s="43"/>
      <c r="I128" s="303">
        <v>21</v>
      </c>
      <c r="J128" s="43"/>
      <c r="K128" s="43"/>
      <c r="L128" s="250"/>
      <c r="M128" s="43"/>
      <c r="N128" s="43"/>
      <c r="O128" s="43"/>
      <c r="P128" s="43"/>
      <c r="Q128" s="43"/>
    </row>
    <row r="129" spans="1:17" ht="18.75" customHeight="1">
      <c r="A129" s="43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159"/>
      <c r="M129" s="43"/>
      <c r="N129" s="43"/>
      <c r="O129" s="43"/>
      <c r="P129" s="43"/>
      <c r="Q129" s="43"/>
    </row>
    <row r="130" spans="1:17" s="272" customFormat="1" ht="30" customHeight="1">
      <c r="A130" s="538" t="s">
        <v>137</v>
      </c>
      <c r="B130" s="539"/>
      <c r="C130" s="540"/>
      <c r="D130" s="264">
        <f>SUM(E130:H130)</f>
        <v>0</v>
      </c>
      <c r="E130" s="264">
        <f>SUM(E108:E127)</f>
        <v>0</v>
      </c>
      <c r="F130" s="264">
        <f>SUM(F108:F127)</f>
        <v>0</v>
      </c>
      <c r="G130" s="264">
        <f>SUM(G108:G127)</f>
        <v>0</v>
      </c>
      <c r="H130" s="264">
        <f>SUM(H108:H127)</f>
        <v>0</v>
      </c>
      <c r="I130" s="264"/>
      <c r="J130" s="538" t="s">
        <v>137</v>
      </c>
      <c r="K130" s="539"/>
      <c r="L130" s="539"/>
      <c r="M130" s="264">
        <f>SUM(N130:Q130)</f>
        <v>15</v>
      </c>
      <c r="N130" s="264">
        <f>SUM(N108:N127)</f>
        <v>0</v>
      </c>
      <c r="O130" s="264">
        <f>SUM(O108:O127)</f>
        <v>8</v>
      </c>
      <c r="P130" s="264">
        <f>SUM(P108:P127)</f>
        <v>0</v>
      </c>
      <c r="Q130" s="264">
        <f>SUM(Q108:Q127)</f>
        <v>7</v>
      </c>
    </row>
    <row r="131" spans="1:17" ht="52.5" customHeight="1">
      <c r="A131" s="541" t="s">
        <v>137</v>
      </c>
      <c r="B131" s="541"/>
      <c r="C131" s="541"/>
      <c r="D131" s="271"/>
      <c r="E131" s="271" t="s">
        <v>8</v>
      </c>
      <c r="F131" s="271" t="s">
        <v>228</v>
      </c>
      <c r="G131" s="271" t="s">
        <v>6</v>
      </c>
      <c r="H131" s="271" t="s">
        <v>229</v>
      </c>
      <c r="I131" s="327" t="s">
        <v>630</v>
      </c>
      <c r="J131" s="545" t="s">
        <v>137</v>
      </c>
      <c r="K131" s="546"/>
      <c r="L131" s="547"/>
      <c r="M131" s="271" t="s">
        <v>8</v>
      </c>
      <c r="N131" s="271" t="s">
        <v>228</v>
      </c>
      <c r="O131" s="271" t="s">
        <v>6</v>
      </c>
      <c r="P131" s="271" t="s">
        <v>229</v>
      </c>
      <c r="Q131" s="271" t="s">
        <v>570</v>
      </c>
    </row>
    <row r="132" spans="1:17" ht="45" customHeight="1">
      <c r="A132" s="541"/>
      <c r="B132" s="541"/>
      <c r="C132" s="541"/>
      <c r="D132" s="271">
        <f>SUM(E132:H132)</f>
        <v>95</v>
      </c>
      <c r="E132" s="271">
        <f>SUM(E26+N26+E52+N52+E78+N78++E104+N104+E130+N130)</f>
        <v>2</v>
      </c>
      <c r="F132" s="271">
        <f>SUM(F26+O26+F52+O52+F78+O78++F104+O104+F130+O130)</f>
        <v>45</v>
      </c>
      <c r="G132" s="271">
        <f>SUM(G26+P26+G52+P52+G78+P78++G104+P104+G130+P130)</f>
        <v>1</v>
      </c>
      <c r="H132" s="271">
        <f>SUM(H26+Q26+H52+Q52+H78+Q78++H104+Q104+H130+Q130)</f>
        <v>47</v>
      </c>
      <c r="I132" s="304"/>
      <c r="J132" s="542" t="s">
        <v>623</v>
      </c>
      <c r="K132" s="543"/>
      <c r="L132" s="544"/>
      <c r="M132" s="271">
        <v>42</v>
      </c>
      <c r="N132" s="271">
        <v>62</v>
      </c>
      <c r="O132" s="271">
        <v>22</v>
      </c>
      <c r="P132" s="271">
        <v>32</v>
      </c>
      <c r="Q132" s="271">
        <v>9</v>
      </c>
    </row>
    <row r="133" spans="1:17" ht="45" customHeight="1">
      <c r="A133" s="548" t="s">
        <v>624</v>
      </c>
      <c r="B133" s="549"/>
      <c r="C133" s="550"/>
      <c r="D133" s="301">
        <f>SUM(E133:I133)</f>
        <v>110</v>
      </c>
      <c r="E133" s="301">
        <v>2</v>
      </c>
      <c r="F133" s="301">
        <v>39</v>
      </c>
      <c r="G133" s="301">
        <v>1</v>
      </c>
      <c r="H133" s="301">
        <v>40</v>
      </c>
      <c r="I133" s="306">
        <v>28</v>
      </c>
      <c r="J133" s="542" t="s">
        <v>622</v>
      </c>
      <c r="K133" s="543"/>
      <c r="L133" s="544"/>
      <c r="M133" s="271">
        <f>PRODUCT(M132*E133)</f>
        <v>84</v>
      </c>
      <c r="N133" s="271">
        <f>PRODUCT(N132*F133)</f>
        <v>2418</v>
      </c>
      <c r="O133" s="271">
        <f>PRODUCT(O132*G133)</f>
        <v>22</v>
      </c>
      <c r="P133" s="271">
        <f>PRODUCT(P132*H133)</f>
        <v>1280</v>
      </c>
      <c r="Q133" s="271">
        <f>PRODUCT(Q132*14)</f>
        <v>126</v>
      </c>
    </row>
    <row r="134" spans="1:17" ht="45" customHeight="1">
      <c r="A134" s="541" t="s">
        <v>635</v>
      </c>
      <c r="B134" s="541"/>
      <c r="C134" s="541"/>
      <c r="D134" s="307"/>
      <c r="E134" s="271"/>
      <c r="F134" s="271"/>
      <c r="G134" s="271"/>
      <c r="H134" s="271"/>
      <c r="I134" s="271"/>
      <c r="J134" s="542" t="s">
        <v>619</v>
      </c>
      <c r="K134" s="543"/>
      <c r="L134" s="544"/>
      <c r="M134" s="271"/>
      <c r="N134" s="271"/>
      <c r="O134" s="271"/>
      <c r="P134" s="271"/>
      <c r="Q134" s="271"/>
    </row>
    <row r="135" spans="1:17" ht="49.5" customHeight="1">
      <c r="A135" s="541" t="s">
        <v>620</v>
      </c>
      <c r="B135" s="541"/>
      <c r="C135" s="541"/>
      <c r="D135" s="307"/>
      <c r="E135" s="308"/>
      <c r="F135" s="308"/>
      <c r="G135" s="308"/>
      <c r="H135" s="308"/>
      <c r="I135" s="308"/>
      <c r="J135" s="542" t="s">
        <v>620</v>
      </c>
      <c r="K135" s="543"/>
      <c r="L135" s="544"/>
      <c r="M135" s="271"/>
      <c r="N135" s="271"/>
      <c r="O135" s="271"/>
      <c r="P135" s="271"/>
      <c r="Q135" s="271"/>
    </row>
    <row r="136" spans="1:17" ht="45" customHeight="1">
      <c r="A136" s="541" t="s">
        <v>621</v>
      </c>
      <c r="B136" s="541"/>
      <c r="C136" s="541"/>
      <c r="D136" s="305"/>
      <c r="E136" s="305"/>
      <c r="F136" s="305"/>
      <c r="G136" s="305"/>
      <c r="H136" s="305"/>
      <c r="I136" s="305"/>
      <c r="J136" s="542" t="s">
        <v>621</v>
      </c>
      <c r="K136" s="543"/>
      <c r="L136" s="544"/>
      <c r="M136" s="271"/>
      <c r="N136" s="271"/>
      <c r="O136" s="271"/>
      <c r="P136" s="271"/>
      <c r="Q136" s="271"/>
    </row>
    <row r="137" spans="1:17" ht="45" customHeight="1">
      <c r="A137" s="558" t="s">
        <v>136</v>
      </c>
      <c r="B137" s="558"/>
      <c r="C137" s="558"/>
      <c r="D137" s="271">
        <f>SUM(D133:D136)</f>
        <v>110</v>
      </c>
      <c r="E137" s="271">
        <f>SUM(E133:E136)</f>
        <v>2</v>
      </c>
      <c r="F137" s="271">
        <f>SUM(F133:F136)</f>
        <v>39</v>
      </c>
      <c r="G137" s="271">
        <f>SUM(G133:G136)</f>
        <v>1</v>
      </c>
      <c r="H137" s="271">
        <f>SUM(H133:H136)</f>
        <v>40</v>
      </c>
      <c r="I137" s="271">
        <f>SUM(I133:I136)</f>
        <v>28</v>
      </c>
      <c r="J137" s="542" t="s">
        <v>136</v>
      </c>
      <c r="K137" s="543"/>
      <c r="L137" s="544"/>
      <c r="M137" s="271">
        <f>SUM(M133:M136)</f>
        <v>84</v>
      </c>
      <c r="N137" s="271">
        <f>SUM(N133:N136)</f>
        <v>2418</v>
      </c>
      <c r="O137" s="271">
        <f>SUM(O133:O136)</f>
        <v>22</v>
      </c>
      <c r="P137" s="271">
        <f>SUM(P133:P136)</f>
        <v>1280</v>
      </c>
      <c r="Q137" s="271">
        <f>SUM(Q133:Q136)</f>
        <v>126</v>
      </c>
    </row>
    <row r="138" spans="10:17" ht="45" customHeight="1">
      <c r="J138" s="542" t="s">
        <v>136</v>
      </c>
      <c r="K138" s="543"/>
      <c r="L138" s="544"/>
      <c r="M138" s="558">
        <f>SUM(M137+N137)</f>
        <v>2502</v>
      </c>
      <c r="N138" s="558"/>
      <c r="O138" s="558">
        <f>SUM(O137+P137+Q137)</f>
        <v>1428</v>
      </c>
      <c r="P138" s="558"/>
      <c r="Q138" s="558"/>
    </row>
  </sheetData>
  <sheetProtection/>
  <mergeCells count="52">
    <mergeCell ref="A135:C135"/>
    <mergeCell ref="J135:L135"/>
    <mergeCell ref="L105:O105"/>
    <mergeCell ref="J104:L104"/>
    <mergeCell ref="E106:H106"/>
    <mergeCell ref="A104:C104"/>
    <mergeCell ref="O138:Q138"/>
    <mergeCell ref="A136:C136"/>
    <mergeCell ref="A137:C137"/>
    <mergeCell ref="J137:L137"/>
    <mergeCell ref="J138:L138"/>
    <mergeCell ref="M138:N138"/>
    <mergeCell ref="J136:L136"/>
    <mergeCell ref="C1:H1"/>
    <mergeCell ref="L1:O1"/>
    <mergeCell ref="P27:Q27"/>
    <mergeCell ref="A26:C26"/>
    <mergeCell ref="J26:L26"/>
    <mergeCell ref="C27:H27"/>
    <mergeCell ref="L27:O27"/>
    <mergeCell ref="P1:Q1"/>
    <mergeCell ref="A116:H116"/>
    <mergeCell ref="N106:Q106"/>
    <mergeCell ref="P105:Q105"/>
    <mergeCell ref="C105:H105"/>
    <mergeCell ref="E2:H2"/>
    <mergeCell ref="N2:Q2"/>
    <mergeCell ref="P79:Q79"/>
    <mergeCell ref="N80:Q80"/>
    <mergeCell ref="A134:C134"/>
    <mergeCell ref="A131:C132"/>
    <mergeCell ref="A130:C130"/>
    <mergeCell ref="J132:L132"/>
    <mergeCell ref="J133:L133"/>
    <mergeCell ref="J134:L134"/>
    <mergeCell ref="J130:L130"/>
    <mergeCell ref="J131:L131"/>
    <mergeCell ref="A133:C133"/>
    <mergeCell ref="E28:H28"/>
    <mergeCell ref="L79:O79"/>
    <mergeCell ref="N28:Q28"/>
    <mergeCell ref="J52:L52"/>
    <mergeCell ref="E80:H80"/>
    <mergeCell ref="C53:H53"/>
    <mergeCell ref="A78:C78"/>
    <mergeCell ref="A52:C52"/>
    <mergeCell ref="J78:L78"/>
    <mergeCell ref="P53:Q53"/>
    <mergeCell ref="E54:H54"/>
    <mergeCell ref="N54:Q54"/>
    <mergeCell ref="L53:O53"/>
    <mergeCell ref="C79:H79"/>
  </mergeCells>
  <dataValidations count="3">
    <dataValidation type="list" operator="equal" allowBlank="1" sqref="M82 M100 M86:M87 M89 D115 D82:D91 M97:M98 D120:D127 D58:D75 D31:D49 D95:D99 M56:M75 D108:D113 M33:M47 M17:M23 D4:D21 M5:M15 M110:M127">
      <formula1>"CG,Je,Da,Pro,Hon,Exc"</formula1>
    </dataValidation>
    <dataValidation type="list" operator="equal" allowBlank="1" sqref="E33 E21 E7 E48 E109 N113 N115">
      <formula1>"carabine,pistolet,,"</formula1>
    </dataValidation>
    <dataValidation type="list" operator="equal" allowBlank="1" sqref="M108:M109 D56 M30:M32 M48:M49">
      <formula1>"DPro,DHon,DExc,D3,HPro,HHon,HExc"</formula1>
    </dataValidation>
  </dataValidation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P7" sqref="P7"/>
    </sheetView>
  </sheetViews>
  <sheetFormatPr defaultColWidth="11.421875" defaultRowHeight="15"/>
  <cols>
    <col min="1" max="1" width="4.28125" style="11" customWidth="1"/>
    <col min="2" max="3" width="20.00390625" style="328" customWidth="1"/>
    <col min="4" max="6" width="9.28125" style="328" customWidth="1"/>
    <col min="7" max="11" width="5.7109375" style="328" customWidth="1"/>
    <col min="12" max="12" width="28.57421875" style="328" customWidth="1"/>
  </cols>
  <sheetData>
    <row r="1" spans="1:12" ht="37.5" customHeight="1">
      <c r="A1" s="569"/>
      <c r="B1" s="626"/>
      <c r="C1" s="628" t="s">
        <v>14</v>
      </c>
      <c r="D1" s="628"/>
      <c r="E1" s="628"/>
      <c r="F1" s="628"/>
      <c r="G1" s="628"/>
      <c r="H1" s="628"/>
      <c r="I1" s="628"/>
      <c r="J1" s="628"/>
      <c r="K1" s="628"/>
      <c r="L1" s="628"/>
    </row>
    <row r="2" spans="1:12" ht="37.5" customHeight="1">
      <c r="A2" s="571"/>
      <c r="B2" s="627"/>
      <c r="C2" s="576" t="s">
        <v>632</v>
      </c>
      <c r="D2" s="576"/>
      <c r="E2" s="576" t="s">
        <v>647</v>
      </c>
      <c r="F2" s="576"/>
      <c r="G2" s="576" t="s">
        <v>233</v>
      </c>
      <c r="H2" s="576"/>
      <c r="I2" s="576"/>
      <c r="J2" s="576"/>
      <c r="K2" s="576"/>
      <c r="L2" s="457" t="s">
        <v>657</v>
      </c>
    </row>
    <row r="3" spans="1:12" ht="15.75">
      <c r="A3" s="568" t="s">
        <v>19</v>
      </c>
      <c r="B3" s="629"/>
      <c r="C3" s="461" t="s">
        <v>7</v>
      </c>
      <c r="D3" s="461">
        <v>6</v>
      </c>
      <c r="E3" s="591" t="s">
        <v>640</v>
      </c>
      <c r="F3" s="591"/>
      <c r="G3" s="591"/>
      <c r="H3" s="591"/>
      <c r="I3" s="591"/>
      <c r="J3" s="591">
        <v>2021</v>
      </c>
      <c r="K3" s="591"/>
      <c r="L3" s="461" t="s">
        <v>230</v>
      </c>
    </row>
    <row r="4" spans="1:12" ht="15.75">
      <c r="A4" s="25"/>
      <c r="B4" s="459" t="s">
        <v>0</v>
      </c>
      <c r="C4" s="474" t="s">
        <v>1</v>
      </c>
      <c r="D4" s="474" t="s">
        <v>227</v>
      </c>
      <c r="E4" s="474" t="s">
        <v>3</v>
      </c>
      <c r="F4" s="474" t="s">
        <v>289</v>
      </c>
      <c r="G4" s="630" t="s">
        <v>631</v>
      </c>
      <c r="H4" s="630"/>
      <c r="I4" s="630"/>
      <c r="J4" s="630"/>
      <c r="K4" s="630"/>
      <c r="L4" s="474" t="s">
        <v>12</v>
      </c>
    </row>
    <row r="5" spans="1:12" ht="22.5" customHeight="1">
      <c r="A5" s="37">
        <v>1</v>
      </c>
      <c r="B5" s="477" t="s">
        <v>291</v>
      </c>
      <c r="C5" s="111" t="s">
        <v>292</v>
      </c>
      <c r="D5" s="112" t="s">
        <v>326</v>
      </c>
      <c r="E5" s="111" t="s">
        <v>253</v>
      </c>
      <c r="F5" s="480" t="s">
        <v>659</v>
      </c>
      <c r="G5" s="99"/>
      <c r="H5" s="99"/>
      <c r="I5" s="99"/>
      <c r="J5" s="460"/>
      <c r="K5" s="460"/>
      <c r="L5" s="460"/>
    </row>
    <row r="6" spans="1:12" ht="22.5" customHeight="1">
      <c r="A6" s="37">
        <v>2</v>
      </c>
      <c r="B6" s="477" t="s">
        <v>291</v>
      </c>
      <c r="C6" s="111" t="s">
        <v>533</v>
      </c>
      <c r="D6" s="112"/>
      <c r="E6" s="111"/>
      <c r="F6" s="480" t="s">
        <v>659</v>
      </c>
      <c r="G6" s="99"/>
      <c r="H6" s="99"/>
      <c r="I6" s="99"/>
      <c r="J6" s="460"/>
      <c r="K6" s="460"/>
      <c r="L6" s="460"/>
    </row>
    <row r="7" spans="1:12" ht="22.5" customHeight="1">
      <c r="A7" s="37">
        <v>3</v>
      </c>
      <c r="B7" s="138" t="s">
        <v>315</v>
      </c>
      <c r="C7" s="488" t="s">
        <v>277</v>
      </c>
      <c r="D7" s="489" t="s">
        <v>313</v>
      </c>
      <c r="E7" s="488" t="s">
        <v>529</v>
      </c>
      <c r="F7" s="480" t="s">
        <v>659</v>
      </c>
      <c r="G7" s="99"/>
      <c r="H7" s="99"/>
      <c r="I7" s="99"/>
      <c r="J7" s="460"/>
      <c r="K7" s="460"/>
      <c r="L7" s="460"/>
    </row>
    <row r="8" spans="1:12" ht="22.5" customHeight="1">
      <c r="A8" s="37">
        <v>4</v>
      </c>
      <c r="B8" s="72" t="s">
        <v>432</v>
      </c>
      <c r="C8" s="79" t="s">
        <v>406</v>
      </c>
      <c r="D8" s="88" t="str">
        <f>'[7]2 crit.10m'!$K$4</f>
        <v>275</v>
      </c>
      <c r="E8" s="79" t="s">
        <v>253</v>
      </c>
      <c r="F8" s="480" t="s">
        <v>659</v>
      </c>
      <c r="G8" s="99"/>
      <c r="H8" s="99"/>
      <c r="I8" s="99"/>
      <c r="J8" s="460"/>
      <c r="K8" s="460"/>
      <c r="L8" s="460"/>
    </row>
    <row r="9" spans="1:12" ht="22.5" customHeight="1">
      <c r="A9" s="37">
        <v>5</v>
      </c>
      <c r="B9" s="147" t="s">
        <v>261</v>
      </c>
      <c r="C9" s="490" t="s">
        <v>262</v>
      </c>
      <c r="D9" s="491" t="str">
        <f>'[8]1er crit.10m'!$K$4</f>
        <v>276</v>
      </c>
      <c r="E9" s="490" t="s">
        <v>253</v>
      </c>
      <c r="F9" s="480" t="s">
        <v>659</v>
      </c>
      <c r="G9" s="99"/>
      <c r="H9" s="99"/>
      <c r="I9" s="99"/>
      <c r="J9" s="460"/>
      <c r="K9" s="460"/>
      <c r="L9" s="460"/>
    </row>
    <row r="10" spans="1:12" ht="22.5" customHeight="1">
      <c r="A10" s="37">
        <v>6</v>
      </c>
      <c r="B10" s="478"/>
      <c r="C10" s="191"/>
      <c r="D10" s="192"/>
      <c r="E10" s="191"/>
      <c r="F10" s="480"/>
      <c r="G10" s="99"/>
      <c r="H10" s="99"/>
      <c r="I10" s="99"/>
      <c r="J10" s="460"/>
      <c r="K10" s="460"/>
      <c r="L10" s="460"/>
    </row>
    <row r="11" spans="1:12" ht="22.5" customHeight="1">
      <c r="A11" s="37">
        <v>7</v>
      </c>
      <c r="B11" s="478"/>
      <c r="C11" s="191"/>
      <c r="D11" s="192"/>
      <c r="E11" s="191"/>
      <c r="F11" s="480"/>
      <c r="G11" s="99"/>
      <c r="H11" s="99"/>
      <c r="I11" s="99"/>
      <c r="J11" s="460"/>
      <c r="K11" s="460"/>
      <c r="L11" s="460"/>
    </row>
    <row r="12" spans="1:12" ht="22.5" customHeight="1">
      <c r="A12" s="37">
        <v>8</v>
      </c>
      <c r="B12" s="190"/>
      <c r="C12" s="341"/>
      <c r="D12" s="342"/>
      <c r="E12" s="341"/>
      <c r="F12" s="480"/>
      <c r="G12" s="99"/>
      <c r="H12" s="99"/>
      <c r="I12" s="99"/>
      <c r="J12" s="460"/>
      <c r="K12" s="460"/>
      <c r="L12" s="460"/>
    </row>
    <row r="13" spans="1:12" ht="22.5" customHeight="1">
      <c r="A13" s="37">
        <v>9</v>
      </c>
      <c r="B13" s="190"/>
      <c r="C13" s="341"/>
      <c r="D13" s="342"/>
      <c r="E13" s="341"/>
      <c r="F13" s="480"/>
      <c r="G13" s="99"/>
      <c r="H13" s="99"/>
      <c r="I13" s="99"/>
      <c r="J13" s="460"/>
      <c r="K13" s="460"/>
      <c r="L13" s="460"/>
    </row>
    <row r="14" spans="1:12" ht="22.5" customHeight="1">
      <c r="A14" s="37">
        <v>10</v>
      </c>
      <c r="B14" s="190"/>
      <c r="C14" s="341"/>
      <c r="D14" s="342"/>
      <c r="E14" s="341"/>
      <c r="F14" s="480"/>
      <c r="G14" s="99"/>
      <c r="H14" s="99"/>
      <c r="I14" s="99"/>
      <c r="J14" s="460"/>
      <c r="K14" s="460"/>
      <c r="L14" s="460"/>
    </row>
    <row r="15" spans="1:12" ht="22.5" customHeight="1">
      <c r="A15" s="37">
        <v>11</v>
      </c>
      <c r="B15" s="478"/>
      <c r="C15" s="191"/>
      <c r="D15" s="192"/>
      <c r="E15" s="191"/>
      <c r="F15" s="480"/>
      <c r="G15" s="99"/>
      <c r="H15" s="99"/>
      <c r="I15" s="99"/>
      <c r="J15" s="460"/>
      <c r="K15" s="460"/>
      <c r="L15" s="460"/>
    </row>
    <row r="16" spans="1:12" ht="22.5" customHeight="1">
      <c r="A16" s="37">
        <v>12</v>
      </c>
      <c r="B16" s="478"/>
      <c r="C16" s="191"/>
      <c r="D16" s="192"/>
      <c r="E16" s="191"/>
      <c r="F16" s="480"/>
      <c r="G16" s="99"/>
      <c r="H16" s="99"/>
      <c r="I16" s="99"/>
      <c r="J16" s="460"/>
      <c r="K16" s="460"/>
      <c r="L16" s="460"/>
    </row>
    <row r="17" spans="1:12" ht="22.5" customHeight="1">
      <c r="A17" s="37">
        <v>13</v>
      </c>
      <c r="B17" s="184"/>
      <c r="C17" s="341"/>
      <c r="D17" s="342"/>
      <c r="E17" s="341"/>
      <c r="F17" s="480"/>
      <c r="G17" s="99"/>
      <c r="H17" s="99"/>
      <c r="I17" s="99"/>
      <c r="J17" s="460"/>
      <c r="K17" s="460"/>
      <c r="L17" s="460"/>
    </row>
    <row r="18" spans="1:12" ht="22.5" customHeight="1">
      <c r="A18" s="37">
        <v>14</v>
      </c>
      <c r="B18" s="309" t="s">
        <v>466</v>
      </c>
      <c r="C18" s="221" t="s">
        <v>467</v>
      </c>
      <c r="D18" s="318" t="s">
        <v>341</v>
      </c>
      <c r="E18" s="221" t="s">
        <v>253</v>
      </c>
      <c r="F18" s="480" t="s">
        <v>626</v>
      </c>
      <c r="G18" s="99"/>
      <c r="H18" s="99"/>
      <c r="I18" s="99"/>
      <c r="J18" s="460"/>
      <c r="K18" s="460"/>
      <c r="L18" s="460"/>
    </row>
    <row r="19" spans="1:12" ht="22.5" customHeight="1">
      <c r="A19" s="37">
        <v>15</v>
      </c>
      <c r="B19" s="309" t="s">
        <v>266</v>
      </c>
      <c r="C19" s="221" t="s">
        <v>267</v>
      </c>
      <c r="D19" s="318" t="str">
        <f>'[8]1er crit.10m'!$K$4</f>
        <v>276</v>
      </c>
      <c r="E19" s="221" t="s">
        <v>529</v>
      </c>
      <c r="F19" s="480" t="s">
        <v>626</v>
      </c>
      <c r="G19" s="99"/>
      <c r="H19" s="99"/>
      <c r="I19" s="99"/>
      <c r="J19" s="460"/>
      <c r="K19" s="460"/>
      <c r="L19" s="460"/>
    </row>
    <row r="20" spans="1:12" ht="22.5" customHeight="1">
      <c r="A20" s="37">
        <v>16</v>
      </c>
      <c r="B20" s="185" t="s">
        <v>318</v>
      </c>
      <c r="C20" s="221" t="s">
        <v>433</v>
      </c>
      <c r="D20" s="318" t="str">
        <f>'[7]2 crit.10m'!$K$4</f>
        <v>275</v>
      </c>
      <c r="E20" s="221" t="s">
        <v>263</v>
      </c>
      <c r="F20" s="480" t="s">
        <v>626</v>
      </c>
      <c r="G20" s="99"/>
      <c r="H20" s="99"/>
      <c r="I20" s="99"/>
      <c r="J20" s="460"/>
      <c r="K20" s="460"/>
      <c r="L20" s="460"/>
    </row>
    <row r="21" spans="1:12" ht="22.5" customHeight="1">
      <c r="A21" s="37">
        <v>17</v>
      </c>
      <c r="B21" s="312" t="s">
        <v>315</v>
      </c>
      <c r="C21" s="319" t="s">
        <v>278</v>
      </c>
      <c r="D21" s="320" t="s">
        <v>313</v>
      </c>
      <c r="E21" s="319" t="s">
        <v>258</v>
      </c>
      <c r="F21" s="480" t="s">
        <v>626</v>
      </c>
      <c r="G21" s="99"/>
      <c r="H21" s="99"/>
      <c r="I21" s="99"/>
      <c r="J21" s="460"/>
      <c r="K21" s="460"/>
      <c r="L21" s="460"/>
    </row>
    <row r="22" spans="1:12" ht="22.5" customHeight="1">
      <c r="A22" s="37">
        <v>18</v>
      </c>
      <c r="B22" s="312" t="s">
        <v>315</v>
      </c>
      <c r="C22" s="319" t="s">
        <v>459</v>
      </c>
      <c r="D22" s="320" t="s">
        <v>313</v>
      </c>
      <c r="E22" s="319" t="s">
        <v>529</v>
      </c>
      <c r="F22" s="480" t="s">
        <v>626</v>
      </c>
      <c r="G22" s="99"/>
      <c r="H22" s="99"/>
      <c r="I22" s="99"/>
      <c r="J22" s="460"/>
      <c r="K22" s="460"/>
      <c r="L22" s="460"/>
    </row>
    <row r="23" spans="1:12" ht="22.5" customHeight="1">
      <c r="A23" s="37">
        <v>19</v>
      </c>
      <c r="B23" s="473" t="s">
        <v>291</v>
      </c>
      <c r="C23" s="193" t="s">
        <v>325</v>
      </c>
      <c r="D23" s="316" t="s">
        <v>326</v>
      </c>
      <c r="E23" s="193" t="s">
        <v>529</v>
      </c>
      <c r="F23" s="480" t="s">
        <v>626</v>
      </c>
      <c r="G23" s="99"/>
      <c r="H23" s="99"/>
      <c r="I23" s="99"/>
      <c r="J23" s="460"/>
      <c r="K23" s="460"/>
      <c r="L23" s="460"/>
    </row>
    <row r="24" spans="1:12" ht="22.5" customHeight="1">
      <c r="A24" s="37">
        <v>20</v>
      </c>
      <c r="B24" s="473" t="s">
        <v>601</v>
      </c>
      <c r="C24" s="193" t="s">
        <v>325</v>
      </c>
      <c r="D24" s="316" t="s">
        <v>326</v>
      </c>
      <c r="E24" s="193" t="s">
        <v>529</v>
      </c>
      <c r="F24" s="480" t="s">
        <v>626</v>
      </c>
      <c r="G24" s="99"/>
      <c r="H24" s="99"/>
      <c r="I24" s="99"/>
      <c r="J24" s="460"/>
      <c r="K24" s="460"/>
      <c r="L24" s="460"/>
    </row>
  </sheetData>
  <sheetProtection/>
  <mergeCells count="9">
    <mergeCell ref="G4:K4"/>
    <mergeCell ref="A1:B2"/>
    <mergeCell ref="C1:L1"/>
    <mergeCell ref="A3:B3"/>
    <mergeCell ref="E3:I3"/>
    <mergeCell ref="J3:K3"/>
    <mergeCell ref="C2:D2"/>
    <mergeCell ref="E2:F2"/>
    <mergeCell ref="G2:K2"/>
  </mergeCells>
  <dataValidations count="1">
    <dataValidation type="list" operator="equal" allowBlank="1" sqref="E5:E24">
      <formula1>"CG,Je,Da,Pro,Hon,Exc"</formula1>
    </dataValidation>
  </dataValidations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H32" sqref="H32"/>
    </sheetView>
  </sheetViews>
  <sheetFormatPr defaultColWidth="11.421875" defaultRowHeight="15"/>
  <cols>
    <col min="1" max="1" width="4.28125" style="11" customWidth="1"/>
    <col min="2" max="3" width="20.00390625" style="328" customWidth="1"/>
    <col min="4" max="6" width="9.28125" style="328" customWidth="1"/>
    <col min="7" max="11" width="5.7109375" style="328" customWidth="1"/>
    <col min="12" max="12" width="28.57421875" style="328" customWidth="1"/>
  </cols>
  <sheetData>
    <row r="1" spans="1:12" ht="37.5" customHeight="1">
      <c r="A1" s="569"/>
      <c r="B1" s="626"/>
      <c r="C1" s="628" t="s">
        <v>14</v>
      </c>
      <c r="D1" s="628"/>
      <c r="E1" s="628"/>
      <c r="F1" s="628"/>
      <c r="G1" s="628"/>
      <c r="H1" s="628"/>
      <c r="I1" s="628"/>
      <c r="J1" s="628"/>
      <c r="K1" s="628"/>
      <c r="L1" s="628"/>
    </row>
    <row r="2" spans="1:12" ht="37.5" customHeight="1">
      <c r="A2" s="571"/>
      <c r="B2" s="627"/>
      <c r="C2" s="576" t="s">
        <v>632</v>
      </c>
      <c r="D2" s="576"/>
      <c r="E2" s="576" t="s">
        <v>647</v>
      </c>
      <c r="F2" s="576"/>
      <c r="G2" s="576" t="s">
        <v>233</v>
      </c>
      <c r="H2" s="576"/>
      <c r="I2" s="576"/>
      <c r="J2" s="576"/>
      <c r="K2" s="576"/>
      <c r="L2" s="457" t="s">
        <v>657</v>
      </c>
    </row>
    <row r="3" spans="1:12" ht="15.75">
      <c r="A3" s="568" t="s">
        <v>286</v>
      </c>
      <c r="B3" s="629"/>
      <c r="C3" s="461" t="s">
        <v>27</v>
      </c>
      <c r="D3" s="461">
        <v>7</v>
      </c>
      <c r="E3" s="591" t="s">
        <v>640</v>
      </c>
      <c r="F3" s="591"/>
      <c r="G3" s="591"/>
      <c r="H3" s="591"/>
      <c r="I3" s="591"/>
      <c r="J3" s="591">
        <v>2021</v>
      </c>
      <c r="K3" s="591"/>
      <c r="L3" s="461" t="s">
        <v>283</v>
      </c>
    </row>
    <row r="4" spans="1:12" ht="15.75">
      <c r="A4" s="25"/>
      <c r="B4" s="459" t="s">
        <v>0</v>
      </c>
      <c r="C4" s="474" t="s">
        <v>1</v>
      </c>
      <c r="D4" s="474" t="s">
        <v>227</v>
      </c>
      <c r="E4" s="474" t="s">
        <v>3</v>
      </c>
      <c r="F4" s="474" t="s">
        <v>289</v>
      </c>
      <c r="G4" s="630" t="s">
        <v>631</v>
      </c>
      <c r="H4" s="630"/>
      <c r="I4" s="630"/>
      <c r="J4" s="630"/>
      <c r="K4" s="630"/>
      <c r="L4" s="474" t="s">
        <v>12</v>
      </c>
    </row>
    <row r="5" spans="1:12" ht="22.5" customHeight="1">
      <c r="A5" s="37">
        <v>1</v>
      </c>
      <c r="B5" s="477"/>
      <c r="C5" s="111"/>
      <c r="D5" s="112"/>
      <c r="E5" s="111"/>
      <c r="F5" s="252"/>
      <c r="G5" s="99"/>
      <c r="H5" s="99"/>
      <c r="I5" s="99"/>
      <c r="J5" s="460"/>
      <c r="K5" s="460"/>
      <c r="L5" s="460"/>
    </row>
    <row r="6" spans="1:12" ht="22.5" customHeight="1">
      <c r="A6" s="37">
        <v>2</v>
      </c>
      <c r="B6" s="72"/>
      <c r="C6" s="79"/>
      <c r="D6" s="88"/>
      <c r="E6" s="79"/>
      <c r="F6" s="252"/>
      <c r="G6" s="99"/>
      <c r="H6" s="99"/>
      <c r="I6" s="99"/>
      <c r="J6" s="460"/>
      <c r="K6" s="460"/>
      <c r="L6" s="460"/>
    </row>
    <row r="7" spans="1:12" ht="22.5" customHeight="1">
      <c r="A7" s="37">
        <v>3</v>
      </c>
      <c r="B7" s="138"/>
      <c r="C7" s="488"/>
      <c r="D7" s="489"/>
      <c r="E7" s="488"/>
      <c r="F7" s="252"/>
      <c r="G7" s="99"/>
      <c r="H7" s="99"/>
      <c r="I7" s="99"/>
      <c r="J7" s="460"/>
      <c r="K7" s="460"/>
      <c r="L7" s="460"/>
    </row>
    <row r="8" spans="1:12" ht="22.5" customHeight="1">
      <c r="A8" s="37">
        <v>4</v>
      </c>
      <c r="B8" s="190"/>
      <c r="C8" s="341"/>
      <c r="D8" s="342"/>
      <c r="E8" s="341"/>
      <c r="F8" s="252"/>
      <c r="G8" s="99"/>
      <c r="H8" s="99"/>
      <c r="I8" s="99"/>
      <c r="J8" s="460"/>
      <c r="K8" s="460"/>
      <c r="L8" s="460"/>
    </row>
    <row r="9" spans="1:12" ht="22.5" customHeight="1">
      <c r="A9" s="37">
        <v>5</v>
      </c>
      <c r="B9" s="190"/>
      <c r="C9" s="341"/>
      <c r="D9" s="342"/>
      <c r="E9" s="341"/>
      <c r="F9" s="252"/>
      <c r="G9" s="99"/>
      <c r="H9" s="99"/>
      <c r="I9" s="99"/>
      <c r="J9" s="460"/>
      <c r="K9" s="460"/>
      <c r="L9" s="460"/>
    </row>
    <row r="10" spans="1:12" ht="22.5" customHeight="1">
      <c r="A10" s="37">
        <v>6</v>
      </c>
      <c r="B10" s="190" t="s">
        <v>127</v>
      </c>
      <c r="C10" s="341" t="s">
        <v>658</v>
      </c>
      <c r="D10" s="342"/>
      <c r="E10" s="341"/>
      <c r="F10" s="252"/>
      <c r="G10" s="99"/>
      <c r="H10" s="99"/>
      <c r="I10" s="99"/>
      <c r="J10" s="460"/>
      <c r="K10" s="460"/>
      <c r="L10" s="460"/>
    </row>
    <row r="11" spans="1:12" ht="22.5" customHeight="1">
      <c r="A11" s="37">
        <v>7</v>
      </c>
      <c r="B11" s="462"/>
      <c r="C11" s="460"/>
      <c r="D11" s="460"/>
      <c r="E11" s="460"/>
      <c r="F11" s="252"/>
      <c r="G11" s="99"/>
      <c r="H11" s="99"/>
      <c r="I11" s="99"/>
      <c r="J11" s="460"/>
      <c r="K11" s="460"/>
      <c r="L11" s="460"/>
    </row>
    <row r="12" spans="1:12" ht="22.5" customHeight="1">
      <c r="A12" s="37">
        <v>8</v>
      </c>
      <c r="B12" s="190"/>
      <c r="C12" s="341"/>
      <c r="D12" s="342"/>
      <c r="E12" s="341"/>
      <c r="F12" s="252"/>
      <c r="G12" s="99"/>
      <c r="H12" s="99"/>
      <c r="I12" s="99"/>
      <c r="J12" s="460"/>
      <c r="K12" s="460"/>
      <c r="L12" s="460"/>
    </row>
    <row r="13" spans="1:12" ht="22.5" customHeight="1">
      <c r="A13" s="37">
        <v>9</v>
      </c>
      <c r="B13" s="462"/>
      <c r="C13" s="460"/>
      <c r="D13" s="460"/>
      <c r="E13" s="460"/>
      <c r="F13" s="252"/>
      <c r="G13" s="99"/>
      <c r="H13" s="99"/>
      <c r="I13" s="99"/>
      <c r="J13" s="460"/>
      <c r="K13" s="460"/>
      <c r="L13" s="460"/>
    </row>
    <row r="14" spans="1:12" ht="22.5" customHeight="1">
      <c r="A14" s="37">
        <v>10</v>
      </c>
      <c r="B14" s="462"/>
      <c r="C14" s="460"/>
      <c r="D14" s="460"/>
      <c r="E14" s="460"/>
      <c r="F14" s="252"/>
      <c r="G14" s="99"/>
      <c r="H14" s="99"/>
      <c r="I14" s="99"/>
      <c r="J14" s="460"/>
      <c r="K14" s="460"/>
      <c r="L14" s="460"/>
    </row>
    <row r="15" spans="1:12" ht="22.5" customHeight="1">
      <c r="A15" s="37">
        <v>11</v>
      </c>
      <c r="B15" s="462"/>
      <c r="C15" s="460"/>
      <c r="D15" s="460"/>
      <c r="E15" s="460"/>
      <c r="F15" s="252"/>
      <c r="G15" s="99"/>
      <c r="H15" s="99"/>
      <c r="I15" s="99"/>
      <c r="J15" s="460"/>
      <c r="K15" s="460"/>
      <c r="L15" s="460"/>
    </row>
    <row r="16" spans="1:12" ht="22.5" customHeight="1">
      <c r="A16" s="37">
        <v>12</v>
      </c>
      <c r="B16" s="462"/>
      <c r="C16" s="460"/>
      <c r="D16" s="460"/>
      <c r="E16" s="460"/>
      <c r="F16" s="252"/>
      <c r="G16" s="99"/>
      <c r="H16" s="99"/>
      <c r="I16" s="99"/>
      <c r="J16" s="460"/>
      <c r="K16" s="460"/>
      <c r="L16" s="460"/>
    </row>
    <row r="17" spans="1:12" ht="22.5" customHeight="1">
      <c r="A17" s="37">
        <v>13</v>
      </c>
      <c r="B17" s="190"/>
      <c r="C17" s="341"/>
      <c r="D17" s="342"/>
      <c r="E17" s="341"/>
      <c r="F17" s="252"/>
      <c r="G17" s="99"/>
      <c r="H17" s="99"/>
      <c r="I17" s="99"/>
      <c r="J17" s="460"/>
      <c r="K17" s="460"/>
      <c r="L17" s="460"/>
    </row>
    <row r="18" spans="1:12" ht="22.5" customHeight="1">
      <c r="A18" s="37">
        <v>14</v>
      </c>
      <c r="B18" s="190"/>
      <c r="C18" s="341"/>
      <c r="D18" s="342"/>
      <c r="E18" s="341"/>
      <c r="F18" s="252"/>
      <c r="G18" s="99"/>
      <c r="H18" s="99"/>
      <c r="I18" s="99"/>
      <c r="J18" s="460"/>
      <c r="K18" s="460"/>
      <c r="L18" s="460"/>
    </row>
    <row r="19" spans="1:12" ht="22.5" customHeight="1">
      <c r="A19" s="37">
        <v>15</v>
      </c>
      <c r="B19" s="190"/>
      <c r="C19" s="341"/>
      <c r="D19" s="342"/>
      <c r="E19" s="341"/>
      <c r="F19" s="252"/>
      <c r="G19" s="99"/>
      <c r="H19" s="99"/>
      <c r="I19" s="99"/>
      <c r="J19" s="460"/>
      <c r="K19" s="460"/>
      <c r="L19" s="460"/>
    </row>
    <row r="20" spans="1:12" ht="22.5" customHeight="1">
      <c r="A20" s="37">
        <v>16</v>
      </c>
      <c r="B20" s="346"/>
      <c r="C20" s="70"/>
      <c r="D20" s="78"/>
      <c r="E20" s="70"/>
      <c r="F20" s="252"/>
      <c r="G20" s="99"/>
      <c r="H20" s="99"/>
      <c r="I20" s="99"/>
      <c r="J20" s="460"/>
      <c r="K20" s="460"/>
      <c r="L20" s="460"/>
    </row>
    <row r="21" spans="1:12" ht="22.5" customHeight="1">
      <c r="A21" s="37">
        <v>17</v>
      </c>
      <c r="B21" s="190"/>
      <c r="C21" s="341"/>
      <c r="D21" s="342"/>
      <c r="E21" s="341"/>
      <c r="F21" s="252"/>
      <c r="G21" s="99"/>
      <c r="H21" s="99"/>
      <c r="I21" s="99"/>
      <c r="J21" s="460"/>
      <c r="K21" s="460"/>
      <c r="L21" s="460"/>
    </row>
    <row r="22" spans="1:12" ht="22.5" customHeight="1">
      <c r="A22" s="37">
        <v>18</v>
      </c>
      <c r="B22" s="478"/>
      <c r="C22" s="191"/>
      <c r="D22" s="192"/>
      <c r="E22" s="191"/>
      <c r="F22" s="252"/>
      <c r="G22" s="99"/>
      <c r="H22" s="99"/>
      <c r="I22" s="99"/>
      <c r="J22" s="460"/>
      <c r="K22" s="460"/>
      <c r="L22" s="460"/>
    </row>
    <row r="23" spans="1:12" ht="22.5" customHeight="1">
      <c r="A23" s="37">
        <v>19</v>
      </c>
      <c r="B23" s="478"/>
      <c r="C23" s="191"/>
      <c r="D23" s="192"/>
      <c r="E23" s="191"/>
      <c r="F23" s="252"/>
      <c r="G23" s="99"/>
      <c r="H23" s="99"/>
      <c r="I23" s="99"/>
      <c r="J23" s="460"/>
      <c r="K23" s="460"/>
      <c r="L23" s="460"/>
    </row>
    <row r="24" spans="1:12" ht="22.5" customHeight="1">
      <c r="A24" s="37">
        <v>20</v>
      </c>
      <c r="B24" s="478"/>
      <c r="C24" s="191"/>
      <c r="D24" s="192"/>
      <c r="E24" s="191"/>
      <c r="F24" s="252"/>
      <c r="G24" s="99"/>
      <c r="H24" s="99"/>
      <c r="I24" s="99"/>
      <c r="J24" s="460"/>
      <c r="K24" s="460"/>
      <c r="L24" s="460"/>
    </row>
  </sheetData>
  <sheetProtection/>
  <mergeCells count="9">
    <mergeCell ref="G4:K4"/>
    <mergeCell ref="A1:B2"/>
    <mergeCell ref="C1:L1"/>
    <mergeCell ref="A3:B3"/>
    <mergeCell ref="E3:I3"/>
    <mergeCell ref="J3:K3"/>
    <mergeCell ref="C2:D2"/>
    <mergeCell ref="E2:F2"/>
    <mergeCell ref="G2:K2"/>
  </mergeCells>
  <dataValidations count="1">
    <dataValidation type="list" operator="equal" allowBlank="1" sqref="E12 E5:E10 E17:E24">
      <formula1>"CG,Je,Da,Pro,Hon,Exc"</formula1>
    </dataValidation>
  </dataValidations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R2" sqref="R2"/>
    </sheetView>
  </sheetViews>
  <sheetFormatPr defaultColWidth="11.421875" defaultRowHeight="15"/>
  <cols>
    <col min="1" max="1" width="4.28125" style="11" customWidth="1"/>
    <col min="2" max="3" width="20.00390625" style="328" customWidth="1"/>
    <col min="4" max="6" width="9.28125" style="328" customWidth="1"/>
    <col min="7" max="11" width="5.7109375" style="328" customWidth="1"/>
    <col min="12" max="12" width="28.57421875" style="328" customWidth="1"/>
  </cols>
  <sheetData>
    <row r="1" spans="1:12" ht="37.5" customHeight="1">
      <c r="A1" s="569"/>
      <c r="B1" s="626"/>
      <c r="C1" s="628" t="s">
        <v>14</v>
      </c>
      <c r="D1" s="628"/>
      <c r="E1" s="628"/>
      <c r="F1" s="628"/>
      <c r="G1" s="628"/>
      <c r="H1" s="628"/>
      <c r="I1" s="628"/>
      <c r="J1" s="628"/>
      <c r="K1" s="628"/>
      <c r="L1" s="628"/>
    </row>
    <row r="2" spans="1:12" ht="37.5" customHeight="1">
      <c r="A2" s="571"/>
      <c r="B2" s="627"/>
      <c r="C2" s="576" t="s">
        <v>632</v>
      </c>
      <c r="D2" s="576"/>
      <c r="E2" s="576" t="s">
        <v>647</v>
      </c>
      <c r="F2" s="576"/>
      <c r="G2" s="576" t="s">
        <v>233</v>
      </c>
      <c r="H2" s="576"/>
      <c r="I2" s="576"/>
      <c r="J2" s="576"/>
      <c r="K2" s="576"/>
      <c r="L2" s="457" t="s">
        <v>657</v>
      </c>
    </row>
    <row r="3" spans="1:12" ht="15.75">
      <c r="A3" s="568" t="s">
        <v>287</v>
      </c>
      <c r="B3" s="629"/>
      <c r="C3" s="461" t="s">
        <v>27</v>
      </c>
      <c r="D3" s="461">
        <v>7</v>
      </c>
      <c r="E3" s="591" t="s">
        <v>649</v>
      </c>
      <c r="F3" s="591"/>
      <c r="G3" s="591"/>
      <c r="H3" s="591"/>
      <c r="I3" s="591"/>
      <c r="J3" s="591">
        <v>2021</v>
      </c>
      <c r="K3" s="591"/>
      <c r="L3" s="461" t="s">
        <v>655</v>
      </c>
    </row>
    <row r="4" spans="1:12" ht="15.75">
      <c r="A4" s="25"/>
      <c r="B4" s="459" t="s">
        <v>0</v>
      </c>
      <c r="C4" s="474" t="s">
        <v>1</v>
      </c>
      <c r="D4" s="474" t="s">
        <v>227</v>
      </c>
      <c r="E4" s="474" t="s">
        <v>3</v>
      </c>
      <c r="F4" s="474" t="s">
        <v>289</v>
      </c>
      <c r="G4" s="630" t="s">
        <v>631</v>
      </c>
      <c r="H4" s="630"/>
      <c r="I4" s="630"/>
      <c r="J4" s="630"/>
      <c r="K4" s="630"/>
      <c r="L4" s="474" t="s">
        <v>12</v>
      </c>
    </row>
    <row r="5" spans="1:12" ht="22.5" customHeight="1">
      <c r="A5" s="37">
        <v>1</v>
      </c>
      <c r="B5" s="249" t="s">
        <v>508</v>
      </c>
      <c r="C5" s="79" t="s">
        <v>509</v>
      </c>
      <c r="D5" s="88" t="str">
        <f>'[2]2 crit.10m'!$K$4</f>
        <v>002</v>
      </c>
      <c r="E5" s="79" t="s">
        <v>527</v>
      </c>
      <c r="F5" s="480" t="s">
        <v>659</v>
      </c>
      <c r="G5" s="99"/>
      <c r="H5" s="99"/>
      <c r="I5" s="99"/>
      <c r="J5" s="460"/>
      <c r="K5" s="460"/>
      <c r="L5" s="460"/>
    </row>
    <row r="6" spans="1:12" ht="22.5" customHeight="1">
      <c r="A6" s="37">
        <v>2</v>
      </c>
      <c r="B6" s="492" t="s">
        <v>390</v>
      </c>
      <c r="C6" s="79" t="s">
        <v>252</v>
      </c>
      <c r="D6" s="88" t="str">
        <f>'[1]1er crit.10m'!$K$4</f>
        <v>002</v>
      </c>
      <c r="E6" s="79" t="s">
        <v>263</v>
      </c>
      <c r="F6" s="480" t="s">
        <v>659</v>
      </c>
      <c r="G6" s="99"/>
      <c r="H6" s="99"/>
      <c r="I6" s="99"/>
      <c r="J6" s="460"/>
      <c r="K6" s="460"/>
      <c r="L6" s="460"/>
    </row>
    <row r="7" spans="1:12" ht="22.5" customHeight="1">
      <c r="A7" s="37">
        <v>3</v>
      </c>
      <c r="B7" s="284" t="s">
        <v>87</v>
      </c>
      <c r="C7" s="79" t="s">
        <v>612</v>
      </c>
      <c r="D7" s="88" t="s">
        <v>338</v>
      </c>
      <c r="E7" s="79" t="s">
        <v>258</v>
      </c>
      <c r="F7" s="480" t="s">
        <v>659</v>
      </c>
      <c r="G7" s="99"/>
      <c r="H7" s="99"/>
      <c r="I7" s="99"/>
      <c r="J7" s="460"/>
      <c r="K7" s="460"/>
      <c r="L7" s="460"/>
    </row>
    <row r="8" spans="1:12" ht="22.5" customHeight="1">
      <c r="A8" s="37">
        <v>4</v>
      </c>
      <c r="B8" s="72" t="s">
        <v>173</v>
      </c>
      <c r="C8" s="79" t="s">
        <v>410</v>
      </c>
      <c r="D8" s="88" t="s">
        <v>312</v>
      </c>
      <c r="E8" s="79" t="s">
        <v>253</v>
      </c>
      <c r="F8" s="480" t="s">
        <v>659</v>
      </c>
      <c r="G8" s="99"/>
      <c r="H8" s="99"/>
      <c r="I8" s="99"/>
      <c r="J8" s="460"/>
      <c r="K8" s="460"/>
      <c r="L8" s="460"/>
    </row>
    <row r="9" spans="1:12" ht="22.5" customHeight="1">
      <c r="A9" s="37">
        <v>5</v>
      </c>
      <c r="B9" s="73" t="s">
        <v>420</v>
      </c>
      <c r="C9" s="79" t="s">
        <v>425</v>
      </c>
      <c r="D9" s="88" t="s">
        <v>348</v>
      </c>
      <c r="E9" s="79" t="s">
        <v>529</v>
      </c>
      <c r="F9" s="480" t="s">
        <v>659</v>
      </c>
      <c r="G9" s="99"/>
      <c r="H9" s="99"/>
      <c r="I9" s="99"/>
      <c r="J9" s="460"/>
      <c r="K9" s="460"/>
      <c r="L9" s="460"/>
    </row>
    <row r="10" spans="1:12" ht="22.5" customHeight="1">
      <c r="A10" s="37">
        <v>6</v>
      </c>
      <c r="B10" s="477" t="s">
        <v>608</v>
      </c>
      <c r="C10" s="111" t="s">
        <v>609</v>
      </c>
      <c r="D10" s="112" t="s">
        <v>326</v>
      </c>
      <c r="E10" s="111" t="s">
        <v>527</v>
      </c>
      <c r="F10" s="480" t="s">
        <v>659</v>
      </c>
      <c r="G10" s="99"/>
      <c r="H10" s="99"/>
      <c r="I10" s="99"/>
      <c r="J10" s="460"/>
      <c r="K10" s="460"/>
      <c r="L10" s="460"/>
    </row>
    <row r="11" spans="1:12" ht="22.5" customHeight="1">
      <c r="A11" s="37">
        <v>7</v>
      </c>
      <c r="B11" s="477" t="s">
        <v>48</v>
      </c>
      <c r="C11" s="111" t="s">
        <v>610</v>
      </c>
      <c r="D11" s="112" t="s">
        <v>326</v>
      </c>
      <c r="E11" s="111" t="s">
        <v>258</v>
      </c>
      <c r="F11" s="480" t="s">
        <v>659</v>
      </c>
      <c r="G11" s="99"/>
      <c r="H11" s="99"/>
      <c r="I11" s="99"/>
      <c r="J11" s="460"/>
      <c r="K11" s="460"/>
      <c r="L11" s="460"/>
    </row>
    <row r="12" spans="1:12" ht="22.5" customHeight="1">
      <c r="A12" s="37">
        <v>8</v>
      </c>
      <c r="B12" s="72" t="s">
        <v>268</v>
      </c>
      <c r="C12" s="79" t="s">
        <v>269</v>
      </c>
      <c r="D12" s="112" t="s">
        <v>319</v>
      </c>
      <c r="E12" s="79" t="s">
        <v>529</v>
      </c>
      <c r="F12" s="480" t="s">
        <v>659</v>
      </c>
      <c r="G12" s="99"/>
      <c r="H12" s="99"/>
      <c r="I12" s="99"/>
      <c r="J12" s="460"/>
      <c r="K12" s="460"/>
      <c r="L12" s="460"/>
    </row>
    <row r="13" spans="1:12" ht="22.5" customHeight="1">
      <c r="A13" s="37">
        <v>9</v>
      </c>
      <c r="B13" s="184"/>
      <c r="C13" s="341"/>
      <c r="D13" s="342"/>
      <c r="E13" s="341"/>
      <c r="F13" s="480"/>
      <c r="G13" s="99"/>
      <c r="H13" s="99"/>
      <c r="I13" s="99"/>
      <c r="J13" s="460"/>
      <c r="K13" s="460"/>
      <c r="L13" s="460"/>
    </row>
    <row r="14" spans="1:12" ht="22.5" customHeight="1">
      <c r="A14" s="37">
        <v>10</v>
      </c>
      <c r="B14" s="184"/>
      <c r="C14" s="341"/>
      <c r="D14" s="342"/>
      <c r="E14" s="341"/>
      <c r="F14" s="480"/>
      <c r="G14" s="99"/>
      <c r="H14" s="99"/>
      <c r="I14" s="99"/>
      <c r="J14" s="460"/>
      <c r="K14" s="460"/>
      <c r="L14" s="460"/>
    </row>
    <row r="15" spans="1:12" ht="22.5" customHeight="1">
      <c r="A15" s="37">
        <v>11</v>
      </c>
      <c r="B15" s="190"/>
      <c r="C15" s="341"/>
      <c r="D15" s="342"/>
      <c r="E15" s="341"/>
      <c r="F15" s="480"/>
      <c r="G15" s="99"/>
      <c r="H15" s="99"/>
      <c r="I15" s="99"/>
      <c r="J15" s="460"/>
      <c r="K15" s="460"/>
      <c r="L15" s="460"/>
    </row>
    <row r="16" spans="1:12" ht="22.5" customHeight="1">
      <c r="A16" s="37">
        <v>12</v>
      </c>
      <c r="B16" s="184"/>
      <c r="C16" s="341"/>
      <c r="D16" s="342"/>
      <c r="E16" s="341"/>
      <c r="F16" s="480"/>
      <c r="G16" s="99"/>
      <c r="H16" s="99"/>
      <c r="I16" s="99"/>
      <c r="J16" s="460"/>
      <c r="K16" s="460"/>
      <c r="L16" s="460"/>
    </row>
    <row r="17" spans="1:12" ht="22.5" customHeight="1">
      <c r="A17" s="37">
        <v>13</v>
      </c>
      <c r="B17" s="190"/>
      <c r="C17" s="341"/>
      <c r="D17" s="342"/>
      <c r="E17" s="341"/>
      <c r="F17" s="480"/>
      <c r="G17" s="99"/>
      <c r="H17" s="99"/>
      <c r="I17" s="99"/>
      <c r="J17" s="460"/>
      <c r="K17" s="460"/>
      <c r="L17" s="460"/>
    </row>
    <row r="18" spans="1:12" ht="22.5" customHeight="1">
      <c r="A18" s="37">
        <v>14</v>
      </c>
      <c r="B18" s="309" t="s">
        <v>566</v>
      </c>
      <c r="C18" s="221" t="s">
        <v>297</v>
      </c>
      <c r="D18" s="318" t="s">
        <v>341</v>
      </c>
      <c r="E18" s="221" t="s">
        <v>253</v>
      </c>
      <c r="F18" s="480" t="s">
        <v>626</v>
      </c>
      <c r="G18" s="99"/>
      <c r="H18" s="99"/>
      <c r="I18" s="99"/>
      <c r="J18" s="460"/>
      <c r="K18" s="460"/>
      <c r="L18" s="460"/>
    </row>
    <row r="19" spans="1:12" ht="22.5" customHeight="1">
      <c r="A19" s="37">
        <v>15</v>
      </c>
      <c r="B19" s="309" t="s">
        <v>259</v>
      </c>
      <c r="C19" s="221" t="s">
        <v>260</v>
      </c>
      <c r="D19" s="318" t="str">
        <f>'[8]1er crit.10m'!$K$4</f>
        <v>276</v>
      </c>
      <c r="E19" s="221" t="s">
        <v>528</v>
      </c>
      <c r="F19" s="480" t="s">
        <v>626</v>
      </c>
      <c r="G19" s="99"/>
      <c r="H19" s="99"/>
      <c r="I19" s="99"/>
      <c r="J19" s="460"/>
      <c r="K19" s="460"/>
      <c r="L19" s="460"/>
    </row>
    <row r="20" spans="1:12" ht="22.5" customHeight="1">
      <c r="A20" s="37">
        <v>16</v>
      </c>
      <c r="B20" s="473" t="s">
        <v>358</v>
      </c>
      <c r="C20" s="193" t="s">
        <v>602</v>
      </c>
      <c r="D20" s="316" t="s">
        <v>326</v>
      </c>
      <c r="E20" s="193" t="s">
        <v>529</v>
      </c>
      <c r="F20" s="480" t="s">
        <v>626</v>
      </c>
      <c r="G20" s="99"/>
      <c r="H20" s="99"/>
      <c r="I20" s="99"/>
      <c r="J20" s="460"/>
      <c r="K20" s="460"/>
      <c r="L20" s="460"/>
    </row>
    <row r="21" spans="1:12" ht="22.5" customHeight="1">
      <c r="A21" s="37">
        <v>17</v>
      </c>
      <c r="B21" s="309" t="s">
        <v>420</v>
      </c>
      <c r="C21" s="221" t="s">
        <v>421</v>
      </c>
      <c r="D21" s="318" t="s">
        <v>348</v>
      </c>
      <c r="E21" s="221" t="s">
        <v>258</v>
      </c>
      <c r="F21" s="480" t="s">
        <v>626</v>
      </c>
      <c r="G21" s="99"/>
      <c r="H21" s="99"/>
      <c r="I21" s="99"/>
      <c r="J21" s="460"/>
      <c r="K21" s="460"/>
      <c r="L21" s="460"/>
    </row>
    <row r="22" spans="1:12" ht="22.5" customHeight="1">
      <c r="A22" s="37">
        <v>18</v>
      </c>
      <c r="B22" s="309" t="s">
        <v>494</v>
      </c>
      <c r="C22" s="221" t="s">
        <v>495</v>
      </c>
      <c r="D22" s="318" t="s">
        <v>348</v>
      </c>
      <c r="E22" s="221" t="s">
        <v>258</v>
      </c>
      <c r="F22" s="480" t="s">
        <v>626</v>
      </c>
      <c r="G22" s="99"/>
      <c r="H22" s="99"/>
      <c r="I22" s="99"/>
      <c r="J22" s="460"/>
      <c r="K22" s="460"/>
      <c r="L22" s="460"/>
    </row>
    <row r="23" spans="1:12" ht="22.5" customHeight="1">
      <c r="A23" s="37">
        <v>19</v>
      </c>
      <c r="B23" s="309" t="s">
        <v>430</v>
      </c>
      <c r="C23" s="221" t="s">
        <v>431</v>
      </c>
      <c r="D23" s="318" t="str">
        <f>'[7]2 crit.10m'!$K$4</f>
        <v>275</v>
      </c>
      <c r="E23" s="221" t="s">
        <v>258</v>
      </c>
      <c r="F23" s="480" t="s">
        <v>626</v>
      </c>
      <c r="G23" s="99"/>
      <c r="H23" s="99"/>
      <c r="I23" s="99"/>
      <c r="J23" s="460"/>
      <c r="K23" s="460"/>
      <c r="L23" s="460"/>
    </row>
    <row r="24" spans="1:12" ht="22.5" customHeight="1">
      <c r="A24" s="37">
        <v>20</v>
      </c>
      <c r="B24" s="309" t="s">
        <v>641</v>
      </c>
      <c r="C24" s="221" t="s">
        <v>365</v>
      </c>
      <c r="D24" s="318" t="s">
        <v>312</v>
      </c>
      <c r="E24" s="221" t="s">
        <v>253</v>
      </c>
      <c r="F24" s="480" t="s">
        <v>626</v>
      </c>
      <c r="G24" s="99"/>
      <c r="H24" s="99"/>
      <c r="I24" s="99"/>
      <c r="J24" s="460"/>
      <c r="K24" s="460"/>
      <c r="L24" s="460"/>
    </row>
  </sheetData>
  <sheetProtection/>
  <mergeCells count="9">
    <mergeCell ref="G4:K4"/>
    <mergeCell ref="A1:B2"/>
    <mergeCell ref="C1:L1"/>
    <mergeCell ref="A3:B3"/>
    <mergeCell ref="E3:I3"/>
    <mergeCell ref="J3:K3"/>
    <mergeCell ref="C2:D2"/>
    <mergeCell ref="E2:F2"/>
    <mergeCell ref="G2:K2"/>
  </mergeCells>
  <dataValidations count="2">
    <dataValidation type="list" operator="equal" allowBlank="1" sqref="E7:E24">
      <formula1>"CG,Je,Da,Pro,Hon,Exc"</formula1>
    </dataValidation>
    <dataValidation type="list" operator="equal" allowBlank="1" sqref="E5:E6">
      <formula1>"DPro,DHon,DExc,D3,HPro,HHon,HExc"</formula1>
    </dataValidation>
  </dataValidations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K13" sqref="K13"/>
    </sheetView>
  </sheetViews>
  <sheetFormatPr defaultColWidth="11.421875" defaultRowHeight="15"/>
  <cols>
    <col min="1" max="4" width="15.7109375" style="234" customWidth="1"/>
    <col min="5" max="6" width="6.421875" style="234" customWidth="1"/>
    <col min="7" max="7" width="7.140625" style="234" customWidth="1"/>
    <col min="8" max="8" width="13.57421875" style="234" customWidth="1"/>
  </cols>
  <sheetData>
    <row r="1" spans="1:8" ht="37.5" customHeight="1">
      <c r="A1" s="648" t="s">
        <v>535</v>
      </c>
      <c r="B1" s="648"/>
      <c r="C1" s="648"/>
      <c r="D1" s="648"/>
      <c r="E1" s="648"/>
      <c r="F1" s="648"/>
      <c r="G1" s="648"/>
      <c r="H1" s="648"/>
    </row>
    <row r="2" spans="1:8" ht="30" customHeight="1">
      <c r="A2" s="231" t="s">
        <v>2</v>
      </c>
      <c r="B2" s="537"/>
      <c r="C2" s="537"/>
      <c r="D2" s="537"/>
      <c r="E2" s="231" t="s">
        <v>334</v>
      </c>
      <c r="F2" s="235" t="s">
        <v>536</v>
      </c>
      <c r="G2" s="231">
        <v>45</v>
      </c>
      <c r="H2" s="235"/>
    </row>
    <row r="3" spans="1:8" ht="30" customHeight="1">
      <c r="A3" s="231" t="s">
        <v>537</v>
      </c>
      <c r="B3" s="537"/>
      <c r="C3" s="537"/>
      <c r="D3" s="537"/>
      <c r="E3" s="231" t="s">
        <v>3</v>
      </c>
      <c r="F3" s="638"/>
      <c r="G3" s="639"/>
      <c r="H3" s="640"/>
    </row>
    <row r="4" spans="1:8" ht="15.75" customHeight="1">
      <c r="A4" s="641"/>
      <c r="B4" s="644" t="s">
        <v>538</v>
      </c>
      <c r="C4" s="645"/>
      <c r="D4" s="645"/>
      <c r="E4" s="645"/>
      <c r="F4" s="645"/>
      <c r="G4" s="645"/>
      <c r="H4" s="646"/>
    </row>
    <row r="5" spans="1:8" ht="15.75" customHeight="1">
      <c r="A5" s="642"/>
      <c r="B5" s="615" t="s">
        <v>539</v>
      </c>
      <c r="C5" s="616"/>
      <c r="D5" s="616"/>
      <c r="E5" s="616"/>
      <c r="F5" s="616"/>
      <c r="G5" s="616"/>
      <c r="H5" s="617"/>
    </row>
    <row r="6" spans="1:8" ht="15.75" customHeight="1">
      <c r="A6" s="642"/>
      <c r="B6" s="615" t="s">
        <v>540</v>
      </c>
      <c r="C6" s="616"/>
      <c r="D6" s="616"/>
      <c r="E6" s="616"/>
      <c r="F6" s="616"/>
      <c r="G6" s="616"/>
      <c r="H6" s="617"/>
    </row>
    <row r="7" spans="1:8" ht="15.75" customHeight="1">
      <c r="A7" s="642"/>
      <c r="B7" s="615" t="s">
        <v>541</v>
      </c>
      <c r="C7" s="616"/>
      <c r="D7" s="616"/>
      <c r="E7" s="616"/>
      <c r="F7" s="616"/>
      <c r="G7" s="616"/>
      <c r="H7" s="617"/>
    </row>
    <row r="8" spans="1:8" ht="15.75" customHeight="1">
      <c r="A8" s="643"/>
      <c r="B8" s="615" t="s">
        <v>542</v>
      </c>
      <c r="C8" s="616"/>
      <c r="D8" s="616"/>
      <c r="E8" s="616"/>
      <c r="F8" s="616"/>
      <c r="G8" s="616"/>
      <c r="H8" s="617"/>
    </row>
    <row r="9" spans="1:8" ht="22.5" customHeight="1">
      <c r="A9" s="591" t="s">
        <v>0</v>
      </c>
      <c r="B9" s="591"/>
      <c r="C9" s="591" t="s">
        <v>1</v>
      </c>
      <c r="D9" s="591"/>
      <c r="E9" s="577" t="s">
        <v>543</v>
      </c>
      <c r="F9" s="578"/>
      <c r="G9" s="233" t="s">
        <v>3</v>
      </c>
      <c r="H9" s="233" t="s">
        <v>11</v>
      </c>
    </row>
    <row r="10" spans="1:8" ht="30" customHeight="1">
      <c r="A10" s="633"/>
      <c r="B10" s="633"/>
      <c r="C10" s="633"/>
      <c r="D10" s="633"/>
      <c r="E10" s="615"/>
      <c r="F10" s="617"/>
      <c r="G10" s="232"/>
      <c r="H10" s="232"/>
    </row>
    <row r="11" spans="1:8" ht="30" customHeight="1">
      <c r="A11" s="633"/>
      <c r="B11" s="633"/>
      <c r="C11" s="633"/>
      <c r="D11" s="633"/>
      <c r="E11" s="615"/>
      <c r="F11" s="617"/>
      <c r="G11" s="232"/>
      <c r="H11" s="232"/>
    </row>
    <row r="12" spans="1:8" ht="30" customHeight="1">
      <c r="A12" s="633"/>
      <c r="B12" s="633"/>
      <c r="C12" s="633"/>
      <c r="D12" s="633"/>
      <c r="E12" s="615"/>
      <c r="F12" s="617"/>
      <c r="G12" s="232"/>
      <c r="H12" s="232"/>
    </row>
    <row r="13" spans="1:8" ht="30" customHeight="1">
      <c r="A13" s="633"/>
      <c r="B13" s="633"/>
      <c r="C13" s="633"/>
      <c r="D13" s="633"/>
      <c r="E13" s="615"/>
      <c r="F13" s="617"/>
      <c r="G13" s="232"/>
      <c r="H13" s="232"/>
    </row>
    <row r="14" spans="1:8" ht="22.5" customHeight="1">
      <c r="A14" s="588" t="s">
        <v>544</v>
      </c>
      <c r="B14" s="588"/>
      <c r="C14" s="588"/>
      <c r="D14" s="588"/>
      <c r="E14" s="634" t="s">
        <v>136</v>
      </c>
      <c r="F14" s="635"/>
      <c r="G14" s="588"/>
      <c r="H14" s="588"/>
    </row>
    <row r="15" spans="1:8" ht="22.5" customHeight="1">
      <c r="A15" s="588" t="s">
        <v>545</v>
      </c>
      <c r="B15" s="588"/>
      <c r="C15" s="588"/>
      <c r="D15" s="588"/>
      <c r="E15" s="636"/>
      <c r="F15" s="637"/>
      <c r="G15" s="588"/>
      <c r="H15" s="588"/>
    </row>
    <row r="16" spans="1:8" ht="60" customHeight="1">
      <c r="A16" s="647"/>
      <c r="B16" s="647"/>
      <c r="C16" s="647"/>
      <c r="D16" s="647"/>
      <c r="E16" s="647"/>
      <c r="F16" s="647"/>
      <c r="G16" s="647"/>
      <c r="H16" s="647"/>
    </row>
    <row r="17" spans="1:8" ht="37.5" customHeight="1">
      <c r="A17" s="648" t="s">
        <v>535</v>
      </c>
      <c r="B17" s="648"/>
      <c r="C17" s="648"/>
      <c r="D17" s="648"/>
      <c r="E17" s="648"/>
      <c r="F17" s="648"/>
      <c r="G17" s="648"/>
      <c r="H17" s="648"/>
    </row>
    <row r="18" spans="1:8" ht="30" customHeight="1">
      <c r="A18" s="231" t="s">
        <v>2</v>
      </c>
      <c r="B18" s="537"/>
      <c r="C18" s="537"/>
      <c r="D18" s="537"/>
      <c r="E18" s="231" t="s">
        <v>334</v>
      </c>
      <c r="F18" s="235" t="s">
        <v>536</v>
      </c>
      <c r="G18" s="231">
        <v>45</v>
      </c>
      <c r="H18" s="235"/>
    </row>
    <row r="19" spans="1:8" ht="30" customHeight="1">
      <c r="A19" s="231" t="s">
        <v>537</v>
      </c>
      <c r="B19" s="537"/>
      <c r="C19" s="537"/>
      <c r="D19" s="537"/>
      <c r="E19" s="231" t="s">
        <v>3</v>
      </c>
      <c r="F19" s="638"/>
      <c r="G19" s="639"/>
      <c r="H19" s="640"/>
    </row>
    <row r="20" spans="1:8" ht="15.75" customHeight="1">
      <c r="A20" s="641"/>
      <c r="B20" s="644" t="s">
        <v>538</v>
      </c>
      <c r="C20" s="645"/>
      <c r="D20" s="645"/>
      <c r="E20" s="645"/>
      <c r="F20" s="645"/>
      <c r="G20" s="645"/>
      <c r="H20" s="646"/>
    </row>
    <row r="21" spans="1:8" ht="15.75" customHeight="1">
      <c r="A21" s="642"/>
      <c r="B21" s="615" t="s">
        <v>539</v>
      </c>
      <c r="C21" s="616"/>
      <c r="D21" s="616"/>
      <c r="E21" s="616"/>
      <c r="F21" s="616"/>
      <c r="G21" s="616"/>
      <c r="H21" s="617"/>
    </row>
    <row r="22" spans="1:8" ht="15.75" customHeight="1">
      <c r="A22" s="642"/>
      <c r="B22" s="615" t="s">
        <v>540</v>
      </c>
      <c r="C22" s="616"/>
      <c r="D22" s="616"/>
      <c r="E22" s="616"/>
      <c r="F22" s="616"/>
      <c r="G22" s="616"/>
      <c r="H22" s="617"/>
    </row>
    <row r="23" spans="1:8" ht="15.75" customHeight="1">
      <c r="A23" s="642"/>
      <c r="B23" s="615" t="s">
        <v>541</v>
      </c>
      <c r="C23" s="616"/>
      <c r="D23" s="616"/>
      <c r="E23" s="616"/>
      <c r="F23" s="616"/>
      <c r="G23" s="616"/>
      <c r="H23" s="617"/>
    </row>
    <row r="24" spans="1:8" ht="15.75" customHeight="1">
      <c r="A24" s="643"/>
      <c r="B24" s="615" t="s">
        <v>542</v>
      </c>
      <c r="C24" s="616"/>
      <c r="D24" s="616"/>
      <c r="E24" s="616"/>
      <c r="F24" s="616"/>
      <c r="G24" s="616"/>
      <c r="H24" s="617"/>
    </row>
    <row r="25" spans="1:8" ht="22.5" customHeight="1">
      <c r="A25" s="591" t="s">
        <v>0</v>
      </c>
      <c r="B25" s="591"/>
      <c r="C25" s="591" t="s">
        <v>1</v>
      </c>
      <c r="D25" s="591"/>
      <c r="E25" s="577" t="s">
        <v>543</v>
      </c>
      <c r="F25" s="578"/>
      <c r="G25" s="233" t="s">
        <v>3</v>
      </c>
      <c r="H25" s="233" t="s">
        <v>11</v>
      </c>
    </row>
    <row r="26" spans="1:8" ht="30" customHeight="1">
      <c r="A26" s="633"/>
      <c r="B26" s="633"/>
      <c r="C26" s="633"/>
      <c r="D26" s="633"/>
      <c r="E26" s="615"/>
      <c r="F26" s="617"/>
      <c r="G26" s="232"/>
      <c r="H26" s="232"/>
    </row>
    <row r="27" spans="1:8" ht="30" customHeight="1">
      <c r="A27" s="633"/>
      <c r="B27" s="633"/>
      <c r="C27" s="633"/>
      <c r="D27" s="633"/>
      <c r="E27" s="615"/>
      <c r="F27" s="617"/>
      <c r="G27" s="232"/>
      <c r="H27" s="232"/>
    </row>
    <row r="28" spans="1:8" ht="30" customHeight="1">
      <c r="A28" s="633"/>
      <c r="B28" s="633"/>
      <c r="C28" s="633"/>
      <c r="D28" s="633"/>
      <c r="E28" s="615"/>
      <c r="F28" s="617"/>
      <c r="G28" s="232"/>
      <c r="H28" s="232"/>
    </row>
    <row r="29" spans="1:8" ht="30" customHeight="1">
      <c r="A29" s="633"/>
      <c r="B29" s="633"/>
      <c r="C29" s="633"/>
      <c r="D29" s="633"/>
      <c r="E29" s="615"/>
      <c r="F29" s="617"/>
      <c r="G29" s="232"/>
      <c r="H29" s="232"/>
    </row>
    <row r="30" spans="1:8" ht="22.5" customHeight="1">
      <c r="A30" s="588" t="s">
        <v>544</v>
      </c>
      <c r="B30" s="588"/>
      <c r="C30" s="588"/>
      <c r="D30" s="588"/>
      <c r="E30" s="634" t="s">
        <v>136</v>
      </c>
      <c r="F30" s="635"/>
      <c r="G30" s="588"/>
      <c r="H30" s="588"/>
    </row>
    <row r="31" spans="1:8" ht="22.5" customHeight="1">
      <c r="A31" s="588" t="s">
        <v>545</v>
      </c>
      <c r="B31" s="588"/>
      <c r="C31" s="588"/>
      <c r="D31" s="588"/>
      <c r="E31" s="636"/>
      <c r="F31" s="637"/>
      <c r="G31" s="588"/>
      <c r="H31" s="588"/>
    </row>
  </sheetData>
  <sheetProtection/>
  <mergeCells count="63">
    <mergeCell ref="A1:H1"/>
    <mergeCell ref="B2:D2"/>
    <mergeCell ref="B3:D3"/>
    <mergeCell ref="F3:H3"/>
    <mergeCell ref="A4:A8"/>
    <mergeCell ref="B4:H4"/>
    <mergeCell ref="B5:H5"/>
    <mergeCell ref="B6:H6"/>
    <mergeCell ref="B7:H7"/>
    <mergeCell ref="B8:H8"/>
    <mergeCell ref="A9:B9"/>
    <mergeCell ref="C9:D9"/>
    <mergeCell ref="E9:F9"/>
    <mergeCell ref="A10:B10"/>
    <mergeCell ref="C10:D10"/>
    <mergeCell ref="E10:F10"/>
    <mergeCell ref="A11:B11"/>
    <mergeCell ref="C11:D11"/>
    <mergeCell ref="E11:F11"/>
    <mergeCell ref="A12:B12"/>
    <mergeCell ref="C12:D12"/>
    <mergeCell ref="E12:F12"/>
    <mergeCell ref="B18:D18"/>
    <mergeCell ref="A13:B13"/>
    <mergeCell ref="C13:D13"/>
    <mergeCell ref="E13:F13"/>
    <mergeCell ref="A14:B14"/>
    <mergeCell ref="C14:D14"/>
    <mergeCell ref="E14:F15"/>
    <mergeCell ref="G14:H15"/>
    <mergeCell ref="A15:B15"/>
    <mergeCell ref="C15:D15"/>
    <mergeCell ref="A16:H16"/>
    <mergeCell ref="A17:H17"/>
    <mergeCell ref="B19:D19"/>
    <mergeCell ref="F19:H19"/>
    <mergeCell ref="A20:A24"/>
    <mergeCell ref="B20:H20"/>
    <mergeCell ref="B21:H21"/>
    <mergeCell ref="B22:H22"/>
    <mergeCell ref="B23:H23"/>
    <mergeCell ref="B24:H24"/>
    <mergeCell ref="A25:B25"/>
    <mergeCell ref="C25:D25"/>
    <mergeCell ref="E25:F25"/>
    <mergeCell ref="A26:B26"/>
    <mergeCell ref="C26:D26"/>
    <mergeCell ref="E26:F26"/>
    <mergeCell ref="A27:B27"/>
    <mergeCell ref="C27:D27"/>
    <mergeCell ref="E27:F27"/>
    <mergeCell ref="A28:B28"/>
    <mergeCell ref="C28:D28"/>
    <mergeCell ref="E28:F28"/>
    <mergeCell ref="G30:H31"/>
    <mergeCell ref="A31:B31"/>
    <mergeCell ref="C31:D31"/>
    <mergeCell ref="A29:B29"/>
    <mergeCell ref="C29:D29"/>
    <mergeCell ref="E29:F29"/>
    <mergeCell ref="A30:B30"/>
    <mergeCell ref="C30:D30"/>
    <mergeCell ref="E30:F31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B20"/>
  <sheetViews>
    <sheetView zoomScalePageLayoutView="0" workbookViewId="0" topLeftCell="A1">
      <selection activeCell="F7" sqref="F7"/>
    </sheetView>
  </sheetViews>
  <sheetFormatPr defaultColWidth="11.421875" defaultRowHeight="15"/>
  <cols>
    <col min="1" max="1" width="14.28125" style="108" customWidth="1"/>
    <col min="2" max="2" width="71.421875" style="109" customWidth="1"/>
  </cols>
  <sheetData>
    <row r="1" spans="1:2" ht="33.75">
      <c r="A1" s="106" t="s">
        <v>334</v>
      </c>
      <c r="B1" s="107" t="s">
        <v>335</v>
      </c>
    </row>
    <row r="2" spans="1:2" ht="33.75">
      <c r="A2" s="106"/>
      <c r="B2" s="107"/>
    </row>
    <row r="3" spans="1:2" ht="33.75">
      <c r="A3" s="106" t="s">
        <v>333</v>
      </c>
      <c r="B3" s="107" t="s">
        <v>336</v>
      </c>
    </row>
    <row r="4" spans="1:2" ht="33.75">
      <c r="A4" s="106" t="s">
        <v>235</v>
      </c>
      <c r="B4" s="107" t="s">
        <v>154</v>
      </c>
    </row>
    <row r="5" spans="1:2" ht="33.75">
      <c r="A5" s="106" t="s">
        <v>337</v>
      </c>
      <c r="B5" s="107" t="s">
        <v>150</v>
      </c>
    </row>
    <row r="6" spans="1:2" ht="33.75">
      <c r="A6" s="106" t="s">
        <v>338</v>
      </c>
      <c r="B6" s="107" t="s">
        <v>339</v>
      </c>
    </row>
    <row r="7" spans="1:2" ht="33.75">
      <c r="A7" s="106" t="s">
        <v>303</v>
      </c>
      <c r="B7" s="107" t="s">
        <v>340</v>
      </c>
    </row>
    <row r="8" spans="1:2" ht="33.75">
      <c r="A8" s="106" t="s">
        <v>341</v>
      </c>
      <c r="B8" s="107" t="s">
        <v>342</v>
      </c>
    </row>
    <row r="9" spans="1:2" ht="33.75">
      <c r="A9" s="106" t="s">
        <v>343</v>
      </c>
      <c r="B9" s="107" t="s">
        <v>344</v>
      </c>
    </row>
    <row r="10" spans="1:2" ht="33.75">
      <c r="A10" s="106" t="s">
        <v>326</v>
      </c>
      <c r="B10" s="107" t="s">
        <v>152</v>
      </c>
    </row>
    <row r="11" spans="1:2" ht="33.75">
      <c r="A11" s="106" t="s">
        <v>313</v>
      </c>
      <c r="B11" s="107" t="s">
        <v>345</v>
      </c>
    </row>
    <row r="12" spans="1:2" ht="33.75">
      <c r="A12" s="106" t="s">
        <v>312</v>
      </c>
      <c r="B12" s="107" t="s">
        <v>346</v>
      </c>
    </row>
    <row r="13" spans="1:2" ht="33.75">
      <c r="A13" s="106" t="s">
        <v>317</v>
      </c>
      <c r="B13" s="107" t="s">
        <v>140</v>
      </c>
    </row>
    <row r="14" spans="1:2" ht="33.75">
      <c r="A14" s="106" t="s">
        <v>319</v>
      </c>
      <c r="B14" s="107" t="s">
        <v>156</v>
      </c>
    </row>
    <row r="15" spans="1:2" ht="33.75">
      <c r="A15" s="106" t="s">
        <v>347</v>
      </c>
      <c r="B15" s="107" t="s">
        <v>153</v>
      </c>
    </row>
    <row r="16" spans="1:2" ht="33.75">
      <c r="A16" s="106" t="s">
        <v>348</v>
      </c>
      <c r="B16" s="107" t="s">
        <v>349</v>
      </c>
    </row>
    <row r="17" ht="33.75">
      <c r="B17" s="109" t="s">
        <v>350</v>
      </c>
    </row>
    <row r="18" ht="33.75">
      <c r="B18" s="109" t="s">
        <v>351</v>
      </c>
    </row>
    <row r="19" ht="33.75">
      <c r="B19" s="109" t="s">
        <v>352</v>
      </c>
    </row>
    <row r="20" ht="33.75">
      <c r="B20" s="109" t="s">
        <v>353</v>
      </c>
    </row>
  </sheetData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19" sqref="A19:F20"/>
    </sheetView>
  </sheetViews>
  <sheetFormatPr defaultColWidth="11.421875" defaultRowHeight="15"/>
  <cols>
    <col min="1" max="1" width="11.421875" style="281" customWidth="1"/>
    <col min="2" max="2" width="15.7109375" style="281" customWidth="1"/>
    <col min="3" max="6" width="11.421875" style="281" customWidth="1"/>
  </cols>
  <sheetData>
    <row r="1" spans="1:6" ht="26.25">
      <c r="A1" s="649" t="s">
        <v>588</v>
      </c>
      <c r="B1" s="649"/>
      <c r="C1" s="649"/>
      <c r="D1" s="649"/>
      <c r="E1" s="649"/>
      <c r="F1" s="649"/>
    </row>
    <row r="3" spans="1:6" ht="26.25">
      <c r="A3" s="625" t="s">
        <v>589</v>
      </c>
      <c r="B3" s="625"/>
      <c r="C3" s="625"/>
      <c r="D3" s="625"/>
      <c r="E3" s="625"/>
      <c r="F3" s="625"/>
    </row>
    <row r="4" spans="1:6" ht="15.75">
      <c r="A4" s="245"/>
      <c r="B4" s="245"/>
      <c r="C4" s="245"/>
      <c r="D4" s="245"/>
      <c r="E4" s="245"/>
      <c r="F4" s="245"/>
    </row>
    <row r="5" spans="1:6" ht="15.75">
      <c r="A5" s="245"/>
      <c r="B5" s="245"/>
      <c r="C5" s="245"/>
      <c r="D5" s="245"/>
      <c r="E5" s="245"/>
      <c r="F5" s="245"/>
    </row>
    <row r="6" spans="1:6" ht="15.75">
      <c r="A6" s="245"/>
      <c r="B6" s="245"/>
      <c r="C6" s="245"/>
      <c r="D6" s="245"/>
      <c r="E6" s="245"/>
      <c r="F6" s="245"/>
    </row>
    <row r="7" spans="1:6" ht="15.75">
      <c r="A7" s="245"/>
      <c r="B7" s="245"/>
      <c r="C7" s="245"/>
      <c r="D7" s="245"/>
      <c r="E7" s="245"/>
      <c r="F7" s="245"/>
    </row>
    <row r="8" spans="1:6" ht="15.75">
      <c r="A8" s="245"/>
      <c r="B8" s="245"/>
      <c r="C8" s="245"/>
      <c r="D8" s="245"/>
      <c r="E8" s="245"/>
      <c r="F8" s="245"/>
    </row>
    <row r="9" spans="1:6" ht="26.25">
      <c r="A9" s="625" t="s">
        <v>330</v>
      </c>
      <c r="B9" s="625"/>
      <c r="C9" s="625"/>
      <c r="D9" s="625"/>
      <c r="E9" s="625"/>
      <c r="F9" s="625"/>
    </row>
    <row r="10" spans="1:6" ht="15.75">
      <c r="A10" s="245"/>
      <c r="B10" s="245"/>
      <c r="C10" s="245"/>
      <c r="D10" s="245"/>
      <c r="E10" s="245"/>
      <c r="F10" s="245"/>
    </row>
    <row r="11" spans="1:6" ht="15.75">
      <c r="A11" s="245"/>
      <c r="B11" s="245"/>
      <c r="C11" s="245"/>
      <c r="D11" s="245"/>
      <c r="E11" s="245"/>
      <c r="F11" s="245"/>
    </row>
    <row r="12" spans="1:6" ht="26.25">
      <c r="A12" s="625" t="s">
        <v>590</v>
      </c>
      <c r="B12" s="625"/>
      <c r="C12" s="625"/>
      <c r="D12" s="625"/>
      <c r="E12" s="625"/>
      <c r="F12" s="625"/>
    </row>
    <row r="13" spans="1:6" ht="15.75">
      <c r="A13" s="245"/>
      <c r="B13" s="245"/>
      <c r="C13" s="245"/>
      <c r="D13" s="245"/>
      <c r="E13" s="245"/>
      <c r="F13" s="245"/>
    </row>
    <row r="14" spans="1:6" ht="15.75">
      <c r="A14" s="245"/>
      <c r="B14" s="245"/>
      <c r="C14" s="245"/>
      <c r="D14" s="245"/>
      <c r="E14" s="245"/>
      <c r="F14" s="245"/>
    </row>
    <row r="15" spans="1:6" ht="15.75">
      <c r="A15" s="245"/>
      <c r="B15" s="245"/>
      <c r="C15" s="245"/>
      <c r="D15" s="245"/>
      <c r="E15" s="245"/>
      <c r="F15" s="245"/>
    </row>
    <row r="16" spans="1:6" ht="15.75">
      <c r="A16" s="245"/>
      <c r="B16" s="245"/>
      <c r="C16" s="245"/>
      <c r="D16" s="245"/>
      <c r="E16" s="245"/>
      <c r="F16" s="245"/>
    </row>
    <row r="17" spans="1:6" ht="15.75">
      <c r="A17" s="245"/>
      <c r="B17" s="245"/>
      <c r="C17" s="245"/>
      <c r="D17" s="245"/>
      <c r="E17" s="245"/>
      <c r="F17" s="245"/>
    </row>
    <row r="18" spans="1:6" ht="26.25">
      <c r="A18" s="625" t="s">
        <v>591</v>
      </c>
      <c r="B18" s="625"/>
      <c r="C18" s="625"/>
      <c r="D18" s="625"/>
      <c r="E18" s="625"/>
      <c r="F18" s="625"/>
    </row>
    <row r="19" spans="1:6" ht="15.75">
      <c r="A19" s="245"/>
      <c r="B19" s="245"/>
      <c r="C19" s="245"/>
      <c r="D19" s="245"/>
      <c r="E19" s="245"/>
      <c r="F19" s="245"/>
    </row>
    <row r="20" spans="1:6" ht="15.75">
      <c r="A20" s="245"/>
      <c r="B20" s="245"/>
      <c r="C20" s="245"/>
      <c r="D20" s="245"/>
      <c r="E20" s="245"/>
      <c r="F20" s="245"/>
    </row>
  </sheetData>
  <sheetProtection/>
  <mergeCells count="5">
    <mergeCell ref="A3:F3"/>
    <mergeCell ref="A9:F9"/>
    <mergeCell ref="A12:F12"/>
    <mergeCell ref="A18:F18"/>
    <mergeCell ref="A1:F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PageLayoutView="0" workbookViewId="0" topLeftCell="A1">
      <selection activeCell="C3" sqref="C3"/>
    </sheetView>
  </sheetViews>
  <sheetFormatPr defaultColWidth="11.421875" defaultRowHeight="15"/>
  <cols>
    <col min="1" max="1" width="4.28125" style="11" customWidth="1"/>
    <col min="2" max="3" width="18.57421875" style="1" customWidth="1"/>
    <col min="4" max="5" width="8.28125" style="1" customWidth="1"/>
    <col min="6" max="6" width="8.28125" style="63" customWidth="1"/>
    <col min="7" max="7" width="18.57421875" style="1" customWidth="1"/>
    <col min="8" max="8" width="15.7109375" style="1" customWidth="1"/>
    <col min="9" max="9" width="9.28125" style="238" customWidth="1"/>
    <col min="10" max="10" width="5.00390625" style="1" customWidth="1"/>
    <col min="11" max="12" width="14.28125" style="1" customWidth="1"/>
  </cols>
  <sheetData>
    <row r="1" spans="1:12" s="10" customFormat="1" ht="37.5" customHeight="1">
      <c r="A1" s="569"/>
      <c r="B1" s="570"/>
      <c r="C1" s="573" t="s">
        <v>14</v>
      </c>
      <c r="D1" s="574"/>
      <c r="E1" s="574"/>
      <c r="F1" s="574"/>
      <c r="G1" s="574"/>
      <c r="H1" s="574"/>
      <c r="I1" s="574"/>
      <c r="J1" s="574"/>
      <c r="K1" s="574"/>
      <c r="L1" s="575"/>
    </row>
    <row r="2" spans="1:12" ht="37.5" customHeight="1">
      <c r="A2" s="571"/>
      <c r="B2" s="572"/>
      <c r="C2" s="576" t="s">
        <v>290</v>
      </c>
      <c r="D2" s="576"/>
      <c r="E2" s="194">
        <v>2</v>
      </c>
      <c r="F2" s="195" t="s">
        <v>646</v>
      </c>
      <c r="G2" s="81" t="s">
        <v>120</v>
      </c>
      <c r="H2" s="81" t="s">
        <v>232</v>
      </c>
      <c r="I2" s="576" t="s">
        <v>639</v>
      </c>
      <c r="J2" s="576"/>
      <c r="K2" s="576"/>
      <c r="L2" s="576"/>
    </row>
    <row r="3" spans="1:12" s="10" customFormat="1" ht="18.75">
      <c r="A3" s="568" t="s">
        <v>19</v>
      </c>
      <c r="B3" s="568"/>
      <c r="C3" s="39" t="s">
        <v>230</v>
      </c>
      <c r="D3" s="577"/>
      <c r="E3" s="578"/>
      <c r="F3" s="64"/>
      <c r="G3" s="39"/>
      <c r="H3" s="39">
        <f>SUM('TIREUR 10 M'!P2)</f>
        <v>2021</v>
      </c>
      <c r="I3" s="577" t="s">
        <v>288</v>
      </c>
      <c r="J3" s="579"/>
      <c r="K3" s="579"/>
      <c r="L3" s="578"/>
    </row>
    <row r="4" spans="1:12" s="7" customFormat="1" ht="47.25">
      <c r="A4" s="25"/>
      <c r="B4" s="26" t="s">
        <v>0</v>
      </c>
      <c r="C4" s="26" t="s">
        <v>1</v>
      </c>
      <c r="D4" s="26" t="s">
        <v>2</v>
      </c>
      <c r="E4" s="26" t="s">
        <v>3</v>
      </c>
      <c r="F4" s="26" t="s">
        <v>289</v>
      </c>
      <c r="G4" s="26" t="s">
        <v>122</v>
      </c>
      <c r="H4" s="26" t="s">
        <v>121</v>
      </c>
      <c r="I4" s="562" t="s">
        <v>290</v>
      </c>
      <c r="J4" s="563"/>
      <c r="K4" s="564" t="s">
        <v>12</v>
      </c>
      <c r="L4" s="565"/>
    </row>
    <row r="5" spans="1:12" s="7" customFormat="1" ht="22.5" customHeight="1">
      <c r="A5" s="37">
        <v>1</v>
      </c>
      <c r="B5" s="72" t="s">
        <v>428</v>
      </c>
      <c r="C5" s="73" t="s">
        <v>299</v>
      </c>
      <c r="D5" s="74" t="str">
        <f>'[4]2 crit.10m'!$K$4</f>
        <v>020</v>
      </c>
      <c r="E5" s="75" t="s">
        <v>253</v>
      </c>
      <c r="F5" s="99" t="s">
        <v>659</v>
      </c>
      <c r="G5" s="294"/>
      <c r="H5" s="294"/>
      <c r="I5" s="566"/>
      <c r="J5" s="567"/>
      <c r="K5" s="559"/>
      <c r="L5" s="560"/>
    </row>
    <row r="6" spans="1:12" ht="22.5" customHeight="1">
      <c r="A6" s="37">
        <v>2</v>
      </c>
      <c r="B6" s="73" t="s">
        <v>405</v>
      </c>
      <c r="C6" s="73" t="s">
        <v>406</v>
      </c>
      <c r="D6" s="74" t="s">
        <v>312</v>
      </c>
      <c r="E6" s="75" t="s">
        <v>263</v>
      </c>
      <c r="F6" s="99" t="s">
        <v>659</v>
      </c>
      <c r="G6" s="294"/>
      <c r="H6" s="294"/>
      <c r="I6" s="566"/>
      <c r="J6" s="567"/>
      <c r="K6" s="559"/>
      <c r="L6" s="560"/>
    </row>
    <row r="7" spans="1:12" ht="22.5" customHeight="1">
      <c r="A7" s="37">
        <v>3</v>
      </c>
      <c r="B7" s="73" t="s">
        <v>571</v>
      </c>
      <c r="C7" s="73" t="s">
        <v>572</v>
      </c>
      <c r="D7" s="74" t="s">
        <v>312</v>
      </c>
      <c r="E7" s="75" t="s">
        <v>258</v>
      </c>
      <c r="F7" s="99" t="s">
        <v>659</v>
      </c>
      <c r="G7" s="294"/>
      <c r="H7" s="294"/>
      <c r="I7" s="566"/>
      <c r="J7" s="567"/>
      <c r="K7" s="559"/>
      <c r="L7" s="560"/>
    </row>
    <row r="8" spans="1:12" ht="22.5" customHeight="1">
      <c r="A8" s="37">
        <v>4</v>
      </c>
      <c r="B8" s="184" t="s">
        <v>447</v>
      </c>
      <c r="C8" s="73" t="s">
        <v>377</v>
      </c>
      <c r="D8" s="74" t="s">
        <v>312</v>
      </c>
      <c r="E8" s="75" t="s">
        <v>263</v>
      </c>
      <c r="F8" s="99" t="s">
        <v>659</v>
      </c>
      <c r="G8" s="294"/>
      <c r="H8" s="294"/>
      <c r="I8" s="566"/>
      <c r="J8" s="567"/>
      <c r="K8" s="559"/>
      <c r="L8" s="560"/>
    </row>
    <row r="9" spans="1:12" ht="22.5" customHeight="1">
      <c r="A9" s="37">
        <v>5</v>
      </c>
      <c r="B9" s="73" t="s">
        <v>523</v>
      </c>
      <c r="C9" s="73" t="s">
        <v>404</v>
      </c>
      <c r="D9" s="74" t="s">
        <v>312</v>
      </c>
      <c r="E9" s="75" t="s">
        <v>529</v>
      </c>
      <c r="F9" s="99" t="s">
        <v>659</v>
      </c>
      <c r="G9" s="294"/>
      <c r="H9" s="294"/>
      <c r="I9" s="566"/>
      <c r="J9" s="567"/>
      <c r="K9" s="559"/>
      <c r="L9" s="560"/>
    </row>
    <row r="10" spans="1:12" ht="22.5" customHeight="1">
      <c r="A10" s="37">
        <v>6</v>
      </c>
      <c r="B10" s="72" t="s">
        <v>138</v>
      </c>
      <c r="C10" s="73" t="s">
        <v>519</v>
      </c>
      <c r="D10" s="74" t="s">
        <v>317</v>
      </c>
      <c r="E10" s="75" t="s">
        <v>258</v>
      </c>
      <c r="F10" s="99" t="s">
        <v>659</v>
      </c>
      <c r="G10" s="294"/>
      <c r="H10" s="294"/>
      <c r="I10" s="566"/>
      <c r="J10" s="567"/>
      <c r="K10" s="559"/>
      <c r="L10" s="560"/>
    </row>
    <row r="11" spans="1:12" ht="22.5" customHeight="1">
      <c r="A11" s="37">
        <v>7</v>
      </c>
      <c r="B11" s="72" t="s">
        <v>578</v>
      </c>
      <c r="C11" s="73" t="s">
        <v>579</v>
      </c>
      <c r="D11" s="74" t="s">
        <v>341</v>
      </c>
      <c r="E11" s="75" t="s">
        <v>263</v>
      </c>
      <c r="F11" s="99" t="s">
        <v>659</v>
      </c>
      <c r="G11" s="294"/>
      <c r="H11" s="294"/>
      <c r="I11" s="566"/>
      <c r="J11" s="567"/>
      <c r="K11" s="559"/>
      <c r="L11" s="560"/>
    </row>
    <row r="12" spans="1:12" ht="22.5" customHeight="1">
      <c r="A12" s="37">
        <v>8</v>
      </c>
      <c r="B12" s="72" t="s">
        <v>468</v>
      </c>
      <c r="C12" s="73" t="s">
        <v>469</v>
      </c>
      <c r="D12" s="74" t="s">
        <v>341</v>
      </c>
      <c r="E12" s="75" t="s">
        <v>263</v>
      </c>
      <c r="F12" s="99" t="s">
        <v>659</v>
      </c>
      <c r="G12" s="294"/>
      <c r="H12" s="294"/>
      <c r="I12" s="566"/>
      <c r="J12" s="567"/>
      <c r="K12" s="559"/>
      <c r="L12" s="560"/>
    </row>
    <row r="13" spans="1:12" ht="22.5" customHeight="1">
      <c r="A13" s="37">
        <v>9</v>
      </c>
      <c r="B13" s="190"/>
      <c r="C13" s="184"/>
      <c r="D13" s="186"/>
      <c r="E13" s="187"/>
      <c r="F13" s="99"/>
      <c r="G13" s="294"/>
      <c r="H13" s="294"/>
      <c r="I13" s="566"/>
      <c r="J13" s="567"/>
      <c r="K13" s="559"/>
      <c r="L13" s="560"/>
    </row>
    <row r="14" spans="1:12" ht="22.5" customHeight="1">
      <c r="A14" s="37">
        <v>10</v>
      </c>
      <c r="B14" s="185" t="s">
        <v>250</v>
      </c>
      <c r="C14" s="185" t="s">
        <v>485</v>
      </c>
      <c r="D14" s="310" t="s">
        <v>235</v>
      </c>
      <c r="E14" s="311" t="s">
        <v>529</v>
      </c>
      <c r="F14" s="99" t="s">
        <v>626</v>
      </c>
      <c r="G14" s="294"/>
      <c r="H14" s="294"/>
      <c r="I14" s="566"/>
      <c r="J14" s="567"/>
      <c r="K14" s="559"/>
      <c r="L14" s="560"/>
    </row>
    <row r="15" spans="1:12" ht="22.5" customHeight="1">
      <c r="A15" s="37">
        <v>11</v>
      </c>
      <c r="B15" s="185" t="s">
        <v>264</v>
      </c>
      <c r="C15" s="185" t="s">
        <v>265</v>
      </c>
      <c r="D15" s="310" t="s">
        <v>319</v>
      </c>
      <c r="E15" s="311" t="s">
        <v>253</v>
      </c>
      <c r="F15" s="99" t="s">
        <v>626</v>
      </c>
      <c r="G15" s="294"/>
      <c r="H15" s="294"/>
      <c r="I15" s="566"/>
      <c r="J15" s="567"/>
      <c r="K15" s="559"/>
      <c r="L15" s="560"/>
    </row>
    <row r="16" spans="1:12" ht="22.5" customHeight="1">
      <c r="A16" s="37">
        <v>12</v>
      </c>
      <c r="B16" s="309" t="s">
        <v>518</v>
      </c>
      <c r="C16" s="310" t="s">
        <v>275</v>
      </c>
      <c r="D16" s="310" t="s">
        <v>317</v>
      </c>
      <c r="E16" s="311" t="s">
        <v>263</v>
      </c>
      <c r="F16" s="99" t="s">
        <v>626</v>
      </c>
      <c r="G16" s="294"/>
      <c r="H16" s="294"/>
      <c r="I16" s="566"/>
      <c r="J16" s="567"/>
      <c r="K16" s="559"/>
      <c r="L16" s="560"/>
    </row>
    <row r="17" spans="1:12" ht="22.5" customHeight="1">
      <c r="A17" s="37">
        <v>13</v>
      </c>
      <c r="B17" s="185" t="s">
        <v>613</v>
      </c>
      <c r="C17" s="185" t="s">
        <v>356</v>
      </c>
      <c r="D17" s="310" t="s">
        <v>312</v>
      </c>
      <c r="E17" s="311" t="s">
        <v>253</v>
      </c>
      <c r="F17" s="99" t="s">
        <v>626</v>
      </c>
      <c r="G17" s="294"/>
      <c r="H17" s="294"/>
      <c r="I17" s="566"/>
      <c r="J17" s="567"/>
      <c r="K17" s="559"/>
      <c r="L17" s="560"/>
    </row>
    <row r="18" spans="1:12" ht="22.5" customHeight="1">
      <c r="A18" s="37">
        <v>14</v>
      </c>
      <c r="B18" s="185" t="s">
        <v>616</v>
      </c>
      <c r="C18" s="185" t="s">
        <v>374</v>
      </c>
      <c r="D18" s="310" t="s">
        <v>312</v>
      </c>
      <c r="E18" s="311" t="s">
        <v>258</v>
      </c>
      <c r="F18" s="99" t="s">
        <v>626</v>
      </c>
      <c r="G18" s="294"/>
      <c r="H18" s="294"/>
      <c r="I18" s="566"/>
      <c r="J18" s="567"/>
      <c r="K18" s="559"/>
      <c r="L18" s="560"/>
    </row>
    <row r="19" spans="1:12" ht="22.5" customHeight="1">
      <c r="A19" s="37">
        <v>15</v>
      </c>
      <c r="B19" s="309" t="s">
        <v>359</v>
      </c>
      <c r="C19" s="185" t="s">
        <v>360</v>
      </c>
      <c r="D19" s="310" t="str">
        <f>'[5]4 crit.10m'!$K$4</f>
        <v>274</v>
      </c>
      <c r="E19" s="311" t="s">
        <v>263</v>
      </c>
      <c r="F19" s="99" t="s">
        <v>626</v>
      </c>
      <c r="G19" s="294"/>
      <c r="H19" s="294"/>
      <c r="I19" s="566"/>
      <c r="J19" s="567"/>
      <c r="K19" s="559"/>
      <c r="L19" s="560"/>
    </row>
    <row r="20" spans="1:12" ht="22.5" customHeight="1">
      <c r="A20" s="37">
        <v>16</v>
      </c>
      <c r="B20" s="321" t="s">
        <v>328</v>
      </c>
      <c r="C20" s="222" t="s">
        <v>275</v>
      </c>
      <c r="D20" s="322" t="s">
        <v>326</v>
      </c>
      <c r="E20" s="323" t="s">
        <v>258</v>
      </c>
      <c r="F20" s="99" t="s">
        <v>626</v>
      </c>
      <c r="G20" s="294"/>
      <c r="H20" s="294"/>
      <c r="I20" s="566"/>
      <c r="J20" s="567"/>
      <c r="K20" s="559"/>
      <c r="L20" s="560"/>
    </row>
    <row r="21" spans="1:12" ht="22.5" customHeight="1">
      <c r="A21" s="37">
        <v>17</v>
      </c>
      <c r="B21" s="315" t="s">
        <v>296</v>
      </c>
      <c r="C21" s="193" t="s">
        <v>297</v>
      </c>
      <c r="D21" s="316" t="s">
        <v>326</v>
      </c>
      <c r="E21" s="193" t="s">
        <v>263</v>
      </c>
      <c r="F21" s="99" t="s">
        <v>626</v>
      </c>
      <c r="G21" s="294"/>
      <c r="H21" s="294"/>
      <c r="I21" s="566"/>
      <c r="J21" s="567"/>
      <c r="K21" s="559"/>
      <c r="L21" s="560"/>
    </row>
    <row r="22" spans="1:12" ht="22.5" customHeight="1">
      <c r="A22" s="37">
        <v>18</v>
      </c>
      <c r="B22" s="315" t="s">
        <v>451</v>
      </c>
      <c r="C22" s="193" t="s">
        <v>452</v>
      </c>
      <c r="D22" s="316" t="s">
        <v>326</v>
      </c>
      <c r="E22" s="193" t="s">
        <v>258</v>
      </c>
      <c r="F22" s="99" t="s">
        <v>626</v>
      </c>
      <c r="G22" s="294"/>
      <c r="H22" s="294"/>
      <c r="I22" s="566"/>
      <c r="J22" s="567"/>
      <c r="K22" s="559"/>
      <c r="L22" s="560"/>
    </row>
    <row r="23" spans="1:12" ht="22.5" customHeight="1">
      <c r="A23" s="37">
        <v>19</v>
      </c>
      <c r="B23" s="463" t="s">
        <v>491</v>
      </c>
      <c r="C23" s="464" t="s">
        <v>455</v>
      </c>
      <c r="D23" s="465" t="s">
        <v>343</v>
      </c>
      <c r="E23" s="466" t="s">
        <v>258</v>
      </c>
      <c r="F23" s="99" t="s">
        <v>626</v>
      </c>
      <c r="G23" s="294"/>
      <c r="H23" s="294"/>
      <c r="I23" s="566"/>
      <c r="J23" s="567"/>
      <c r="K23" s="559"/>
      <c r="L23" s="560"/>
    </row>
    <row r="24" spans="1:12" ht="22.5" customHeight="1">
      <c r="A24" s="37">
        <v>20</v>
      </c>
      <c r="B24" s="309" t="s">
        <v>248</v>
      </c>
      <c r="C24" s="185" t="s">
        <v>488</v>
      </c>
      <c r="D24" s="310" t="s">
        <v>235</v>
      </c>
      <c r="E24" s="319" t="s">
        <v>263</v>
      </c>
      <c r="F24" s="99" t="s">
        <v>626</v>
      </c>
      <c r="G24" s="294"/>
      <c r="H24" s="294"/>
      <c r="I24" s="566"/>
      <c r="J24" s="567"/>
      <c r="K24" s="561"/>
      <c r="L24" s="561"/>
    </row>
  </sheetData>
  <sheetProtection/>
  <mergeCells count="49">
    <mergeCell ref="I21:J21"/>
    <mergeCell ref="I22:J22"/>
    <mergeCell ref="I23:J23"/>
    <mergeCell ref="I24:J24"/>
    <mergeCell ref="I16:J16"/>
    <mergeCell ref="I17:J17"/>
    <mergeCell ref="I18:J18"/>
    <mergeCell ref="I19:J19"/>
    <mergeCell ref="I20:J20"/>
    <mergeCell ref="I11:J11"/>
    <mergeCell ref="I12:J12"/>
    <mergeCell ref="I13:J13"/>
    <mergeCell ref="I14:J14"/>
    <mergeCell ref="I15:J15"/>
    <mergeCell ref="A3:B3"/>
    <mergeCell ref="A1:B2"/>
    <mergeCell ref="C1:L1"/>
    <mergeCell ref="I2:L2"/>
    <mergeCell ref="D3:E3"/>
    <mergeCell ref="I3:L3"/>
    <mergeCell ref="C2:D2"/>
    <mergeCell ref="K9:L9"/>
    <mergeCell ref="K10:L10"/>
    <mergeCell ref="K11:L11"/>
    <mergeCell ref="K12:L12"/>
    <mergeCell ref="I4:J4"/>
    <mergeCell ref="K4:L4"/>
    <mergeCell ref="K5:L5"/>
    <mergeCell ref="K6:L6"/>
    <mergeCell ref="K7:L7"/>
    <mergeCell ref="K8:L8"/>
    <mergeCell ref="I5:J5"/>
    <mergeCell ref="I6:J6"/>
    <mergeCell ref="I7:J7"/>
    <mergeCell ref="I8:J8"/>
    <mergeCell ref="I9:J9"/>
    <mergeCell ref="I10:J10"/>
    <mergeCell ref="K22:L22"/>
    <mergeCell ref="K23:L23"/>
    <mergeCell ref="K24:L24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</mergeCells>
  <dataValidations count="1">
    <dataValidation type="list" operator="equal" allowBlank="1" sqref="E5:E22">
      <formula1>"CG,Je,Da,Pro,Hon,Exc"</formula1>
    </dataValidation>
  </dataValidation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Q10" sqref="Q10"/>
    </sheetView>
  </sheetViews>
  <sheetFormatPr defaultColWidth="11.421875" defaultRowHeight="15"/>
  <cols>
    <col min="1" max="1" width="4.28125" style="11" customWidth="1"/>
    <col min="2" max="3" width="18.57421875" style="1" customWidth="1"/>
    <col min="4" max="4" width="8.28125" style="60" customWidth="1"/>
    <col min="5" max="5" width="8.28125" style="1" customWidth="1"/>
    <col min="6" max="6" width="8.28125" style="63" customWidth="1"/>
    <col min="7" max="7" width="18.57421875" style="1" customWidth="1"/>
    <col min="8" max="8" width="15.7109375" style="1" customWidth="1"/>
    <col min="9" max="9" width="9.28125" style="1" customWidth="1"/>
    <col min="10" max="10" width="5.00390625" style="1" customWidth="1"/>
    <col min="11" max="12" width="14.28125" style="1" customWidth="1"/>
  </cols>
  <sheetData>
    <row r="1" spans="1:12" s="10" customFormat="1" ht="37.5" customHeight="1">
      <c r="A1" s="569"/>
      <c r="B1" s="570"/>
      <c r="C1" s="573" t="s">
        <v>14</v>
      </c>
      <c r="D1" s="574"/>
      <c r="E1" s="574"/>
      <c r="F1" s="574"/>
      <c r="G1" s="574"/>
      <c r="H1" s="574"/>
      <c r="I1" s="574"/>
      <c r="J1" s="574"/>
      <c r="K1" s="574"/>
      <c r="L1" s="575"/>
    </row>
    <row r="2" spans="1:12" ht="37.5" customHeight="1">
      <c r="A2" s="571"/>
      <c r="B2" s="572"/>
      <c r="C2" s="576" t="s">
        <v>290</v>
      </c>
      <c r="D2" s="576"/>
      <c r="E2" s="194">
        <v>2</v>
      </c>
      <c r="F2" s="195" t="s">
        <v>646</v>
      </c>
      <c r="G2" s="444" t="s">
        <v>120</v>
      </c>
      <c r="H2" s="444" t="s">
        <v>232</v>
      </c>
      <c r="I2" s="576" t="s">
        <v>639</v>
      </c>
      <c r="J2" s="576"/>
      <c r="K2" s="576"/>
      <c r="L2" s="576"/>
    </row>
    <row r="3" spans="1:12" s="10" customFormat="1" ht="18.75">
      <c r="A3" s="568" t="s">
        <v>625</v>
      </c>
      <c r="B3" s="568"/>
      <c r="C3" s="80" t="s">
        <v>231</v>
      </c>
      <c r="D3" s="458">
        <v>5</v>
      </c>
      <c r="E3" s="579" t="s">
        <v>640</v>
      </c>
      <c r="F3" s="579"/>
      <c r="G3" s="578"/>
      <c r="H3" s="80">
        <f>SUM('SERIE 1'!H3)</f>
        <v>2021</v>
      </c>
      <c r="I3" s="577" t="s">
        <v>288</v>
      </c>
      <c r="J3" s="579"/>
      <c r="K3" s="579"/>
      <c r="L3" s="578"/>
    </row>
    <row r="4" spans="1:12" s="10" customFormat="1" ht="31.5">
      <c r="A4" s="25"/>
      <c r="B4" s="26" t="s">
        <v>0</v>
      </c>
      <c r="C4" s="26" t="s">
        <v>1</v>
      </c>
      <c r="D4" s="26" t="s">
        <v>2</v>
      </c>
      <c r="E4" s="26" t="s">
        <v>3</v>
      </c>
      <c r="F4" s="26" t="s">
        <v>289</v>
      </c>
      <c r="G4" s="26" t="s">
        <v>122</v>
      </c>
      <c r="H4" s="26" t="s">
        <v>121</v>
      </c>
      <c r="I4" s="562" t="s">
        <v>290</v>
      </c>
      <c r="J4" s="563"/>
      <c r="K4" s="564" t="s">
        <v>12</v>
      </c>
      <c r="L4" s="565"/>
    </row>
    <row r="5" spans="1:12" s="4" customFormat="1" ht="22.5" customHeight="1">
      <c r="A5" s="37">
        <v>1</v>
      </c>
      <c r="B5" s="101" t="s">
        <v>249</v>
      </c>
      <c r="C5" s="70" t="s">
        <v>487</v>
      </c>
      <c r="D5" s="78" t="s">
        <v>235</v>
      </c>
      <c r="E5" s="70" t="s">
        <v>258</v>
      </c>
      <c r="F5" s="99" t="s">
        <v>659</v>
      </c>
      <c r="G5" s="295"/>
      <c r="H5" s="89"/>
      <c r="I5" s="566"/>
      <c r="J5" s="567"/>
      <c r="K5" s="580"/>
      <c r="L5" s="581"/>
    </row>
    <row r="6" spans="1:12" s="4" customFormat="1" ht="22.5" customHeight="1">
      <c r="A6" s="37">
        <v>2</v>
      </c>
      <c r="B6" s="72" t="s">
        <v>84</v>
      </c>
      <c r="C6" s="73" t="s">
        <v>382</v>
      </c>
      <c r="D6" s="74" t="str">
        <f>'[4]2 crit.10m'!$K$4</f>
        <v>020</v>
      </c>
      <c r="E6" s="75" t="s">
        <v>258</v>
      </c>
      <c r="F6" s="99" t="s">
        <v>659</v>
      </c>
      <c r="G6" s="295"/>
      <c r="H6" s="89"/>
      <c r="I6" s="566"/>
      <c r="J6" s="567"/>
      <c r="K6" s="580"/>
      <c r="L6" s="581"/>
    </row>
    <row r="7" spans="1:12" ht="22.5" customHeight="1">
      <c r="A7" s="37">
        <v>3</v>
      </c>
      <c r="B7" s="72" t="s">
        <v>84</v>
      </c>
      <c r="C7" s="73" t="s">
        <v>512</v>
      </c>
      <c r="D7" s="74" t="s">
        <v>338</v>
      </c>
      <c r="E7" s="75" t="s">
        <v>258</v>
      </c>
      <c r="F7" s="99" t="s">
        <v>659</v>
      </c>
      <c r="G7" s="62"/>
      <c r="H7" s="294"/>
      <c r="I7" s="566"/>
      <c r="J7" s="567"/>
      <c r="K7" s="580"/>
      <c r="L7" s="581"/>
    </row>
    <row r="8" spans="1:12" ht="22.5" customHeight="1">
      <c r="A8" s="37">
        <v>4</v>
      </c>
      <c r="B8" s="110" t="s">
        <v>45</v>
      </c>
      <c r="C8" s="111" t="s">
        <v>327</v>
      </c>
      <c r="D8" s="112" t="s">
        <v>326</v>
      </c>
      <c r="E8" s="75" t="s">
        <v>258</v>
      </c>
      <c r="F8" s="99" t="s">
        <v>659</v>
      </c>
      <c r="G8" s="62"/>
      <c r="H8" s="294"/>
      <c r="I8" s="566"/>
      <c r="J8" s="567"/>
      <c r="K8" s="580"/>
      <c r="L8" s="581"/>
    </row>
    <row r="9" spans="1:12" ht="22.5" customHeight="1">
      <c r="A9" s="37">
        <v>5</v>
      </c>
      <c r="B9" s="73" t="s">
        <v>434</v>
      </c>
      <c r="C9" s="73" t="s">
        <v>435</v>
      </c>
      <c r="D9" s="74" t="s">
        <v>312</v>
      </c>
      <c r="E9" s="75" t="s">
        <v>263</v>
      </c>
      <c r="F9" s="99" t="s">
        <v>659</v>
      </c>
      <c r="G9" s="62"/>
      <c r="H9" s="294"/>
      <c r="I9" s="566"/>
      <c r="J9" s="567"/>
      <c r="K9" s="580"/>
      <c r="L9" s="581"/>
    </row>
    <row r="10" spans="1:12" ht="22.5" customHeight="1">
      <c r="A10" s="37">
        <v>6</v>
      </c>
      <c r="B10" s="184"/>
      <c r="C10" s="184"/>
      <c r="D10" s="186"/>
      <c r="E10" s="187"/>
      <c r="F10" s="99"/>
      <c r="G10" s="62"/>
      <c r="H10" s="294"/>
      <c r="I10" s="566"/>
      <c r="J10" s="567"/>
      <c r="K10" s="580"/>
      <c r="L10" s="581"/>
    </row>
    <row r="11" spans="1:12" ht="22.5" customHeight="1">
      <c r="A11" s="37">
        <v>7</v>
      </c>
      <c r="B11" s="190"/>
      <c r="C11" s="184"/>
      <c r="D11" s="186"/>
      <c r="E11" s="187"/>
      <c r="F11" s="99"/>
      <c r="G11" s="62"/>
      <c r="H11" s="294"/>
      <c r="I11" s="566"/>
      <c r="J11" s="567"/>
      <c r="K11" s="580"/>
      <c r="L11" s="581"/>
    </row>
    <row r="12" spans="1:12" ht="22.5" customHeight="1">
      <c r="A12" s="37">
        <v>8</v>
      </c>
      <c r="B12" s="190"/>
      <c r="C12" s="184"/>
      <c r="D12" s="186"/>
      <c r="E12" s="187"/>
      <c r="F12" s="255"/>
      <c r="G12" s="61"/>
      <c r="H12" s="12"/>
      <c r="I12" s="583"/>
      <c r="J12" s="584"/>
      <c r="K12" s="580"/>
      <c r="L12" s="581"/>
    </row>
    <row r="13" spans="1:12" ht="22.5" customHeight="1">
      <c r="A13" s="37">
        <v>9</v>
      </c>
      <c r="B13" s="190"/>
      <c r="C13" s="184"/>
      <c r="D13" s="186"/>
      <c r="E13" s="187"/>
      <c r="F13" s="255"/>
      <c r="G13" s="61"/>
      <c r="H13" s="12"/>
      <c r="I13" s="583"/>
      <c r="J13" s="584"/>
      <c r="K13" s="580"/>
      <c r="L13" s="581"/>
    </row>
    <row r="14" spans="1:12" ht="22.5" customHeight="1">
      <c r="A14" s="37">
        <v>10</v>
      </c>
      <c r="B14" s="199"/>
      <c r="C14" s="200"/>
      <c r="D14" s="201"/>
      <c r="E14" s="202"/>
      <c r="F14" s="255"/>
      <c r="G14" s="61"/>
      <c r="H14" s="12"/>
      <c r="I14" s="583"/>
      <c r="J14" s="584"/>
      <c r="K14" s="580"/>
      <c r="L14" s="581"/>
    </row>
    <row r="15" spans="1:12" ht="22.5" customHeight="1">
      <c r="A15" s="37">
        <v>11</v>
      </c>
      <c r="B15" s="190"/>
      <c r="C15" s="184"/>
      <c r="D15" s="186"/>
      <c r="E15" s="187"/>
      <c r="F15" s="255"/>
      <c r="G15" s="61"/>
      <c r="H15" s="12"/>
      <c r="I15" s="583"/>
      <c r="J15" s="584"/>
      <c r="K15" s="580"/>
      <c r="L15" s="581"/>
    </row>
    <row r="16" spans="1:12" ht="22.5" customHeight="1">
      <c r="A16" s="37">
        <v>12</v>
      </c>
      <c r="B16" s="190"/>
      <c r="C16" s="184"/>
      <c r="D16" s="186"/>
      <c r="E16" s="187"/>
      <c r="F16" s="255"/>
      <c r="G16" s="61"/>
      <c r="H16" s="12"/>
      <c r="I16" s="583"/>
      <c r="J16" s="584"/>
      <c r="K16" s="580"/>
      <c r="L16" s="581"/>
    </row>
    <row r="17" spans="1:12" ht="22.5" customHeight="1">
      <c r="A17" s="37">
        <v>13</v>
      </c>
      <c r="B17" s="191"/>
      <c r="C17" s="191"/>
      <c r="D17" s="192"/>
      <c r="E17" s="187"/>
      <c r="F17" s="255"/>
      <c r="G17" s="61"/>
      <c r="H17" s="12"/>
      <c r="I17" s="583"/>
      <c r="J17" s="584"/>
      <c r="K17" s="580"/>
      <c r="L17" s="581"/>
    </row>
    <row r="18" spans="1:12" ht="22.5" customHeight="1">
      <c r="A18" s="37">
        <v>14</v>
      </c>
      <c r="B18" s="190"/>
      <c r="C18" s="184"/>
      <c r="D18" s="186"/>
      <c r="E18" s="187"/>
      <c r="F18" s="255"/>
      <c r="G18" s="61"/>
      <c r="H18" s="12"/>
      <c r="I18" s="583"/>
      <c r="J18" s="584"/>
      <c r="K18" s="580"/>
      <c r="L18" s="581"/>
    </row>
    <row r="19" spans="1:12" ht="22.5" customHeight="1">
      <c r="A19" s="37">
        <v>15</v>
      </c>
      <c r="B19" s="189"/>
      <c r="C19" s="191"/>
      <c r="D19" s="253"/>
      <c r="E19" s="191"/>
      <c r="F19" s="255"/>
      <c r="G19" s="61"/>
      <c r="H19" s="12"/>
      <c r="I19" s="583"/>
      <c r="J19" s="584"/>
      <c r="K19" s="580"/>
      <c r="L19" s="581"/>
    </row>
    <row r="20" spans="1:12" ht="22.5" customHeight="1">
      <c r="A20" s="37">
        <v>16</v>
      </c>
      <c r="B20" s="189"/>
      <c r="C20" s="191"/>
      <c r="D20" s="192"/>
      <c r="E20" s="191"/>
      <c r="F20" s="255"/>
      <c r="G20" s="61"/>
      <c r="H20" s="12"/>
      <c r="I20" s="583"/>
      <c r="J20" s="584"/>
      <c r="K20" s="580"/>
      <c r="L20" s="581"/>
    </row>
    <row r="21" spans="1:12" ht="22.5" customHeight="1">
      <c r="A21" s="37">
        <v>17</v>
      </c>
      <c r="B21" s="189"/>
      <c r="C21" s="191"/>
      <c r="D21" s="192"/>
      <c r="E21" s="191"/>
      <c r="F21" s="255"/>
      <c r="G21" s="61"/>
      <c r="H21" s="12"/>
      <c r="I21" s="583"/>
      <c r="J21" s="584"/>
      <c r="K21" s="580"/>
      <c r="L21" s="581"/>
    </row>
    <row r="22" spans="1:12" ht="22.5" customHeight="1">
      <c r="A22" s="37">
        <v>18</v>
      </c>
      <c r="B22" s="190"/>
      <c r="C22" s="184"/>
      <c r="D22" s="186"/>
      <c r="E22" s="187"/>
      <c r="F22" s="99"/>
      <c r="G22" s="62"/>
      <c r="H22" s="294"/>
      <c r="I22" s="566"/>
      <c r="J22" s="567"/>
      <c r="K22" s="580"/>
      <c r="L22" s="581"/>
    </row>
    <row r="23" spans="1:12" ht="22.5" customHeight="1">
      <c r="A23" s="163">
        <v>19</v>
      </c>
      <c r="B23" s="468" t="s">
        <v>653</v>
      </c>
      <c r="C23" s="469" t="s">
        <v>654</v>
      </c>
      <c r="D23" s="470" t="s">
        <v>341</v>
      </c>
      <c r="E23" s="317"/>
      <c r="F23" s="324" t="s">
        <v>626</v>
      </c>
      <c r="G23" s="472"/>
      <c r="H23" s="161"/>
      <c r="I23" s="585"/>
      <c r="J23" s="586"/>
      <c r="K23" s="580"/>
      <c r="L23" s="581"/>
    </row>
    <row r="24" spans="1:12" ht="22.5" customHeight="1">
      <c r="A24" s="37">
        <v>20</v>
      </c>
      <c r="B24" s="315" t="s">
        <v>45</v>
      </c>
      <c r="C24" s="193" t="s">
        <v>381</v>
      </c>
      <c r="D24" s="316" t="s">
        <v>326</v>
      </c>
      <c r="E24" s="221" t="s">
        <v>258</v>
      </c>
      <c r="F24" s="99" t="s">
        <v>626</v>
      </c>
      <c r="G24" s="450"/>
      <c r="H24" s="450"/>
      <c r="I24" s="587"/>
      <c r="J24" s="587"/>
      <c r="K24" s="582"/>
      <c r="L24" s="582"/>
    </row>
  </sheetData>
  <sheetProtection/>
  <mergeCells count="49">
    <mergeCell ref="I20:J20"/>
    <mergeCell ref="I21:J21"/>
    <mergeCell ref="I22:J22"/>
    <mergeCell ref="I23:J23"/>
    <mergeCell ref="I24:J24"/>
    <mergeCell ref="I15:J15"/>
    <mergeCell ref="I16:J16"/>
    <mergeCell ref="I17:J17"/>
    <mergeCell ref="I18:J18"/>
    <mergeCell ref="I19:J19"/>
    <mergeCell ref="I10:J10"/>
    <mergeCell ref="I11:J11"/>
    <mergeCell ref="I12:J12"/>
    <mergeCell ref="I13:J13"/>
    <mergeCell ref="I14:J14"/>
    <mergeCell ref="I5:J5"/>
    <mergeCell ref="I6:J6"/>
    <mergeCell ref="I7:J7"/>
    <mergeCell ref="I8:J8"/>
    <mergeCell ref="I9:J9"/>
    <mergeCell ref="I4:J4"/>
    <mergeCell ref="A3:B3"/>
    <mergeCell ref="A1:B2"/>
    <mergeCell ref="C1:L1"/>
    <mergeCell ref="I2:L2"/>
    <mergeCell ref="K4:L4"/>
    <mergeCell ref="I3:L3"/>
    <mergeCell ref="C2:D2"/>
    <mergeCell ref="E3:G3"/>
    <mergeCell ref="K5:L5"/>
    <mergeCell ref="K6:L6"/>
    <mergeCell ref="K7:L7"/>
    <mergeCell ref="K8:L8"/>
    <mergeCell ref="K9:L9"/>
    <mergeCell ref="K10:L10"/>
    <mergeCell ref="K11:L11"/>
    <mergeCell ref="K12:L12"/>
    <mergeCell ref="K13:L13"/>
    <mergeCell ref="K14:L14"/>
    <mergeCell ref="K15:L15"/>
    <mergeCell ref="K16:L16"/>
    <mergeCell ref="K17:L17"/>
    <mergeCell ref="K18:L18"/>
    <mergeCell ref="K24:L24"/>
    <mergeCell ref="K19:L19"/>
    <mergeCell ref="K20:L20"/>
    <mergeCell ref="K21:L21"/>
    <mergeCell ref="K22:L22"/>
    <mergeCell ref="K23:L23"/>
  </mergeCells>
  <dataValidations count="1">
    <dataValidation type="list" operator="equal" allowBlank="1" sqref="F5:F24 E18:E24 E6:E16">
      <formula1>"CG,Je,Da,Pro,Hon,Exc"</formula1>
    </dataValidation>
  </dataValidation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B5" sqref="B5"/>
    </sheetView>
  </sheetViews>
  <sheetFormatPr defaultColWidth="11.421875" defaultRowHeight="15"/>
  <cols>
    <col min="1" max="1" width="4.28125" style="11" customWidth="1"/>
    <col min="2" max="2" width="18.57421875" style="1" customWidth="1"/>
    <col min="3" max="3" width="18.57421875" style="65" customWidth="1"/>
    <col min="4" max="6" width="8.28125" style="65" customWidth="1"/>
    <col min="7" max="7" width="18.57421875" style="65" customWidth="1"/>
    <col min="8" max="8" width="15.7109375" style="65" customWidth="1"/>
    <col min="9" max="9" width="9.28125" style="65" customWidth="1"/>
    <col min="10" max="10" width="5.00390625" style="65" customWidth="1"/>
    <col min="11" max="12" width="14.28125" style="65" customWidth="1"/>
  </cols>
  <sheetData>
    <row r="1" spans="1:12" s="10" customFormat="1" ht="37.5" customHeight="1">
      <c r="A1" s="569"/>
      <c r="B1" s="570"/>
      <c r="C1" s="573" t="s">
        <v>14</v>
      </c>
      <c r="D1" s="574"/>
      <c r="E1" s="574"/>
      <c r="F1" s="574"/>
      <c r="G1" s="574"/>
      <c r="H1" s="574"/>
      <c r="I1" s="574"/>
      <c r="J1" s="574"/>
      <c r="K1" s="574"/>
      <c r="L1" s="575"/>
    </row>
    <row r="2" spans="1:12" ht="37.5" customHeight="1">
      <c r="A2" s="571"/>
      <c r="B2" s="572"/>
      <c r="C2" s="576" t="s">
        <v>290</v>
      </c>
      <c r="D2" s="576"/>
      <c r="E2" s="194">
        <v>2</v>
      </c>
      <c r="F2" s="195" t="s">
        <v>646</v>
      </c>
      <c r="G2" s="444" t="s">
        <v>120</v>
      </c>
      <c r="H2" s="444" t="s">
        <v>232</v>
      </c>
      <c r="I2" s="576" t="s">
        <v>639</v>
      </c>
      <c r="J2" s="576"/>
      <c r="K2" s="576"/>
      <c r="L2" s="576"/>
    </row>
    <row r="3" spans="1:12" ht="15.75">
      <c r="A3" s="568" t="s">
        <v>21</v>
      </c>
      <c r="B3" s="568"/>
      <c r="C3" s="66" t="s">
        <v>283</v>
      </c>
      <c r="D3" s="577" t="s">
        <v>7</v>
      </c>
      <c r="E3" s="578"/>
      <c r="F3" s="66">
        <f>SUM('TIREUR 10 M'!H2)</f>
        <v>6</v>
      </c>
      <c r="G3" s="66" t="s">
        <v>592</v>
      </c>
      <c r="H3" s="66">
        <f>SUM('SERIE 1'!H3)</f>
        <v>2021</v>
      </c>
      <c r="I3" s="577" t="s">
        <v>288</v>
      </c>
      <c r="J3" s="579"/>
      <c r="K3" s="579"/>
      <c r="L3" s="578"/>
    </row>
    <row r="4" spans="1:12" ht="31.5">
      <c r="A4" s="25"/>
      <c r="B4" s="26" t="s">
        <v>0</v>
      </c>
      <c r="C4" s="26" t="s">
        <v>1</v>
      </c>
      <c r="D4" s="26" t="s">
        <v>2</v>
      </c>
      <c r="E4" s="26" t="s">
        <v>3</v>
      </c>
      <c r="F4" s="26" t="s">
        <v>289</v>
      </c>
      <c r="G4" s="26" t="s">
        <v>122</v>
      </c>
      <c r="H4" s="26" t="s">
        <v>121</v>
      </c>
      <c r="I4" s="562" t="s">
        <v>290</v>
      </c>
      <c r="J4" s="563"/>
      <c r="K4" s="564" t="s">
        <v>12</v>
      </c>
      <c r="L4" s="565"/>
    </row>
    <row r="5" spans="1:12" ht="21.75" customHeight="1">
      <c r="A5" s="37">
        <v>1</v>
      </c>
      <c r="B5" s="101" t="s">
        <v>496</v>
      </c>
      <c r="C5" s="70" t="s">
        <v>400</v>
      </c>
      <c r="D5" s="78" t="s">
        <v>235</v>
      </c>
      <c r="E5" s="70" t="s">
        <v>529</v>
      </c>
      <c r="F5" s="480" t="s">
        <v>659</v>
      </c>
      <c r="G5" s="443"/>
      <c r="H5" s="443"/>
      <c r="I5" s="566"/>
      <c r="J5" s="567"/>
      <c r="K5" s="580"/>
      <c r="L5" s="581"/>
    </row>
    <row r="6" spans="1:12" ht="21.75" customHeight="1">
      <c r="A6" s="37">
        <v>2</v>
      </c>
      <c r="B6" s="72" t="s">
        <v>259</v>
      </c>
      <c r="C6" s="73" t="s">
        <v>260</v>
      </c>
      <c r="D6" s="74" t="str">
        <f>'[8]1er crit.10m'!$K$4</f>
        <v>276</v>
      </c>
      <c r="E6" s="75" t="s">
        <v>530</v>
      </c>
      <c r="F6" s="480" t="s">
        <v>659</v>
      </c>
      <c r="G6" s="443"/>
      <c r="H6" s="443"/>
      <c r="I6" s="566"/>
      <c r="J6" s="567"/>
      <c r="K6" s="580"/>
      <c r="L6" s="581"/>
    </row>
    <row r="7" spans="1:12" ht="21.75" customHeight="1">
      <c r="A7" s="37">
        <v>3</v>
      </c>
      <c r="B7" s="72" t="s">
        <v>44</v>
      </c>
      <c r="C7" s="73" t="s">
        <v>299</v>
      </c>
      <c r="D7" s="74" t="s">
        <v>341</v>
      </c>
      <c r="E7" s="75" t="s">
        <v>253</v>
      </c>
      <c r="F7" s="480" t="s">
        <v>659</v>
      </c>
      <c r="G7" s="443"/>
      <c r="H7" s="443"/>
      <c r="I7" s="566"/>
      <c r="J7" s="567"/>
      <c r="K7" s="580"/>
      <c r="L7" s="581"/>
    </row>
    <row r="8" spans="1:12" ht="21.75" customHeight="1">
      <c r="A8" s="37">
        <v>4</v>
      </c>
      <c r="B8" s="72" t="s">
        <v>212</v>
      </c>
      <c r="C8" s="73" t="s">
        <v>563</v>
      </c>
      <c r="D8" s="74" t="s">
        <v>341</v>
      </c>
      <c r="E8" s="75" t="s">
        <v>263</v>
      </c>
      <c r="F8" s="480" t="s">
        <v>659</v>
      </c>
      <c r="G8" s="443"/>
      <c r="H8" s="443"/>
      <c r="I8" s="566"/>
      <c r="J8" s="567"/>
      <c r="K8" s="580"/>
      <c r="L8" s="581"/>
    </row>
    <row r="9" spans="1:12" ht="21.75" customHeight="1">
      <c r="A9" s="37">
        <v>5</v>
      </c>
      <c r="B9" s="190"/>
      <c r="C9" s="184"/>
      <c r="D9" s="186"/>
      <c r="E9" s="187"/>
      <c r="F9" s="480"/>
      <c r="G9" s="443"/>
      <c r="H9" s="443"/>
      <c r="I9" s="566"/>
      <c r="J9" s="567"/>
      <c r="K9" s="580"/>
      <c r="L9" s="581"/>
    </row>
    <row r="10" spans="1:12" ht="21.75" customHeight="1">
      <c r="A10" s="37">
        <v>6</v>
      </c>
      <c r="B10" s="190"/>
      <c r="C10" s="184"/>
      <c r="D10" s="186"/>
      <c r="E10" s="187"/>
      <c r="F10" s="480"/>
      <c r="G10" s="443"/>
      <c r="H10" s="443"/>
      <c r="I10" s="566"/>
      <c r="J10" s="567"/>
      <c r="K10" s="580"/>
      <c r="L10" s="581"/>
    </row>
    <row r="11" spans="1:12" ht="21.75" customHeight="1">
      <c r="A11" s="37">
        <v>7</v>
      </c>
      <c r="B11" s="190"/>
      <c r="C11" s="184"/>
      <c r="D11" s="186"/>
      <c r="E11" s="187"/>
      <c r="F11" s="480"/>
      <c r="G11" s="443"/>
      <c r="H11" s="443"/>
      <c r="I11" s="566"/>
      <c r="J11" s="567"/>
      <c r="K11" s="580"/>
      <c r="L11" s="581"/>
    </row>
    <row r="12" spans="1:12" ht="21.75" customHeight="1">
      <c r="A12" s="37">
        <v>8</v>
      </c>
      <c r="B12" s="254"/>
      <c r="C12" s="184"/>
      <c r="D12" s="186"/>
      <c r="E12" s="187"/>
      <c r="F12" s="480"/>
      <c r="G12" s="443"/>
      <c r="H12" s="443"/>
      <c r="I12" s="566"/>
      <c r="J12" s="567"/>
      <c r="K12" s="580"/>
      <c r="L12" s="581"/>
    </row>
    <row r="13" spans="1:12" ht="21.75" customHeight="1">
      <c r="A13" s="37">
        <v>9</v>
      </c>
      <c r="B13" s="184"/>
      <c r="C13" s="184"/>
      <c r="D13" s="186"/>
      <c r="E13" s="187"/>
      <c r="F13" s="480"/>
      <c r="G13" s="443"/>
      <c r="H13" s="443"/>
      <c r="I13" s="566"/>
      <c r="J13" s="567"/>
      <c r="K13" s="580"/>
      <c r="L13" s="581"/>
    </row>
    <row r="14" spans="1:12" ht="21.75" customHeight="1">
      <c r="A14" s="37">
        <v>10</v>
      </c>
      <c r="B14" s="190"/>
      <c r="C14" s="184"/>
      <c r="D14" s="186"/>
      <c r="E14" s="187"/>
      <c r="F14" s="480"/>
      <c r="G14" s="443"/>
      <c r="H14" s="443"/>
      <c r="I14" s="566"/>
      <c r="J14" s="567"/>
      <c r="K14" s="580"/>
      <c r="L14" s="581"/>
    </row>
    <row r="15" spans="1:12" ht="21.75" customHeight="1">
      <c r="A15" s="37">
        <v>11</v>
      </c>
      <c r="B15" s="190"/>
      <c r="C15" s="184"/>
      <c r="D15" s="186"/>
      <c r="E15" s="187"/>
      <c r="F15" s="480"/>
      <c r="G15" s="443"/>
      <c r="H15" s="443"/>
      <c r="I15" s="566"/>
      <c r="J15" s="567"/>
      <c r="K15" s="580"/>
      <c r="L15" s="581"/>
    </row>
    <row r="16" spans="1:12" ht="21.75" customHeight="1">
      <c r="A16" s="37">
        <v>12</v>
      </c>
      <c r="B16" s="199"/>
      <c r="C16" s="200"/>
      <c r="D16" s="201"/>
      <c r="E16" s="202"/>
      <c r="F16" s="480"/>
      <c r="G16" s="443"/>
      <c r="H16" s="443"/>
      <c r="I16" s="566"/>
      <c r="J16" s="567"/>
      <c r="K16" s="580"/>
      <c r="L16" s="581"/>
    </row>
    <row r="17" spans="1:12" ht="21.75" customHeight="1">
      <c r="A17" s="37">
        <v>13</v>
      </c>
      <c r="B17" s="190"/>
      <c r="C17" s="184"/>
      <c r="D17" s="186"/>
      <c r="E17" s="187"/>
      <c r="F17" s="480"/>
      <c r="G17" s="443"/>
      <c r="H17" s="443"/>
      <c r="I17" s="566"/>
      <c r="J17" s="567"/>
      <c r="K17" s="580"/>
      <c r="L17" s="581"/>
    </row>
    <row r="18" spans="1:12" ht="21.75" customHeight="1">
      <c r="A18" s="37">
        <v>14</v>
      </c>
      <c r="B18" s="467" t="s">
        <v>276</v>
      </c>
      <c r="C18" s="221" t="s">
        <v>495</v>
      </c>
      <c r="D18" s="318" t="s">
        <v>341</v>
      </c>
      <c r="E18" s="221" t="s">
        <v>253</v>
      </c>
      <c r="F18" s="480" t="s">
        <v>626</v>
      </c>
      <c r="G18" s="443"/>
      <c r="H18" s="443"/>
      <c r="I18" s="566"/>
      <c r="J18" s="567"/>
      <c r="K18" s="580"/>
      <c r="L18" s="581"/>
    </row>
    <row r="19" spans="1:12" ht="21.75" customHeight="1">
      <c r="A19" s="37">
        <v>15</v>
      </c>
      <c r="B19" s="309" t="s">
        <v>355</v>
      </c>
      <c r="C19" s="185" t="s">
        <v>356</v>
      </c>
      <c r="D19" s="310" t="str">
        <f>'[5]4 crit.10m'!$K$4</f>
        <v>274</v>
      </c>
      <c r="E19" s="311" t="s">
        <v>258</v>
      </c>
      <c r="F19" s="480" t="s">
        <v>626</v>
      </c>
      <c r="G19" s="443"/>
      <c r="H19" s="443"/>
      <c r="I19" s="566"/>
      <c r="J19" s="567"/>
      <c r="K19" s="580"/>
      <c r="L19" s="581"/>
    </row>
    <row r="20" spans="1:12" ht="21.75" customHeight="1">
      <c r="A20" s="37">
        <v>16</v>
      </c>
      <c r="B20" s="185" t="s">
        <v>370</v>
      </c>
      <c r="C20" s="185" t="s">
        <v>371</v>
      </c>
      <c r="D20" s="310" t="str">
        <f>'[5]4 crit.10m'!$K$4</f>
        <v>274</v>
      </c>
      <c r="E20" s="311" t="s">
        <v>263</v>
      </c>
      <c r="F20" s="480" t="s">
        <v>626</v>
      </c>
      <c r="G20" s="443"/>
      <c r="H20" s="443"/>
      <c r="I20" s="566"/>
      <c r="J20" s="567"/>
      <c r="K20" s="580"/>
      <c r="L20" s="581"/>
    </row>
    <row r="21" spans="1:12" ht="21.75" customHeight="1">
      <c r="A21" s="37">
        <v>17</v>
      </c>
      <c r="B21" s="185" t="s">
        <v>523</v>
      </c>
      <c r="C21" s="185" t="s">
        <v>404</v>
      </c>
      <c r="D21" s="310" t="s">
        <v>312</v>
      </c>
      <c r="E21" s="311" t="s">
        <v>258</v>
      </c>
      <c r="F21" s="480" t="s">
        <v>626</v>
      </c>
      <c r="G21" s="443"/>
      <c r="H21" s="443"/>
      <c r="I21" s="566"/>
      <c r="J21" s="567"/>
      <c r="K21" s="580"/>
      <c r="L21" s="581"/>
    </row>
    <row r="22" spans="1:12" ht="21.75" customHeight="1">
      <c r="A22" s="37">
        <v>18</v>
      </c>
      <c r="B22" s="309" t="s">
        <v>355</v>
      </c>
      <c r="C22" s="185" t="s">
        <v>356</v>
      </c>
      <c r="D22" s="310" t="str">
        <f>'[5]4 crit.10m'!$K$4</f>
        <v>274</v>
      </c>
      <c r="E22" s="311" t="s">
        <v>258</v>
      </c>
      <c r="F22" s="480" t="s">
        <v>626</v>
      </c>
      <c r="G22" s="443"/>
      <c r="H22" s="443"/>
      <c r="I22" s="566"/>
      <c r="J22" s="567"/>
      <c r="K22" s="580"/>
      <c r="L22" s="581"/>
    </row>
    <row r="23" spans="1:12" ht="21.75" customHeight="1">
      <c r="A23" s="163">
        <v>19</v>
      </c>
      <c r="B23" s="315" t="s">
        <v>521</v>
      </c>
      <c r="C23" s="193" t="s">
        <v>522</v>
      </c>
      <c r="D23" s="316" t="s">
        <v>326</v>
      </c>
      <c r="E23" s="193" t="s">
        <v>258</v>
      </c>
      <c r="F23" s="481" t="s">
        <v>626</v>
      </c>
      <c r="G23" s="161"/>
      <c r="H23" s="161"/>
      <c r="I23" s="566"/>
      <c r="J23" s="567"/>
      <c r="K23" s="580"/>
      <c r="L23" s="581"/>
    </row>
    <row r="24" spans="1:12" ht="21.75" customHeight="1">
      <c r="A24" s="37">
        <v>20</v>
      </c>
      <c r="B24" s="315" t="s">
        <v>301</v>
      </c>
      <c r="C24" s="193" t="s">
        <v>302</v>
      </c>
      <c r="D24" s="316" t="s">
        <v>326</v>
      </c>
      <c r="E24" s="193" t="s">
        <v>527</v>
      </c>
      <c r="F24" s="480" t="s">
        <v>626</v>
      </c>
      <c r="G24" s="443"/>
      <c r="H24" s="443"/>
      <c r="I24" s="566"/>
      <c r="J24" s="567"/>
      <c r="K24" s="588"/>
      <c r="L24" s="588"/>
    </row>
  </sheetData>
  <sheetProtection/>
  <mergeCells count="49">
    <mergeCell ref="I23:J23"/>
    <mergeCell ref="I24:J24"/>
    <mergeCell ref="I18:J18"/>
    <mergeCell ref="I19:J19"/>
    <mergeCell ref="I20:J20"/>
    <mergeCell ref="I21:J21"/>
    <mergeCell ref="I22:J22"/>
    <mergeCell ref="I13:J13"/>
    <mergeCell ref="I14:J14"/>
    <mergeCell ref="I15:J15"/>
    <mergeCell ref="I16:J16"/>
    <mergeCell ref="I17:J17"/>
    <mergeCell ref="I8:J8"/>
    <mergeCell ref="I9:J9"/>
    <mergeCell ref="I10:J10"/>
    <mergeCell ref="I11:J11"/>
    <mergeCell ref="I12:J12"/>
    <mergeCell ref="A3:B3"/>
    <mergeCell ref="A1:B2"/>
    <mergeCell ref="C1:L1"/>
    <mergeCell ref="I2:L2"/>
    <mergeCell ref="D3:E3"/>
    <mergeCell ref="I3:L3"/>
    <mergeCell ref="C2:D2"/>
    <mergeCell ref="I4:J4"/>
    <mergeCell ref="K4:L4"/>
    <mergeCell ref="K5:L5"/>
    <mergeCell ref="K6:L6"/>
    <mergeCell ref="K7:L7"/>
    <mergeCell ref="I5:J5"/>
    <mergeCell ref="I6:J6"/>
    <mergeCell ref="I7:J7"/>
    <mergeCell ref="K8:L8"/>
    <mergeCell ref="K9:L9"/>
    <mergeCell ref="K10:L10"/>
    <mergeCell ref="K11:L11"/>
    <mergeCell ref="K12:L12"/>
    <mergeCell ref="K13:L13"/>
    <mergeCell ref="K14:L14"/>
    <mergeCell ref="K15:L15"/>
    <mergeCell ref="K21:L21"/>
    <mergeCell ref="K22:L22"/>
    <mergeCell ref="K23:L23"/>
    <mergeCell ref="K24:L24"/>
    <mergeCell ref="K16:L16"/>
    <mergeCell ref="K17:L17"/>
    <mergeCell ref="K18:L18"/>
    <mergeCell ref="K19:L19"/>
    <mergeCell ref="K20:L20"/>
  </mergeCells>
  <dataValidations count="1">
    <dataValidation type="list" operator="equal" allowBlank="1" sqref="E6:E24">
      <formula1>"CG,Je,Da,Pro,Hon,Exc"</formula1>
    </dataValidation>
  </dataValidation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B5" sqref="B5"/>
    </sheetView>
  </sheetViews>
  <sheetFormatPr defaultColWidth="11.421875" defaultRowHeight="15"/>
  <cols>
    <col min="1" max="1" width="4.28125" style="11" customWidth="1"/>
    <col min="2" max="3" width="18.57421875" style="1" customWidth="1"/>
    <col min="4" max="4" width="8.28125" style="60" customWidth="1"/>
    <col min="5" max="5" width="8.28125" style="63" customWidth="1"/>
    <col min="6" max="6" width="8.28125" style="1" customWidth="1"/>
    <col min="7" max="7" width="18.57421875" style="1" customWidth="1"/>
    <col min="8" max="8" width="15.7109375" style="1" customWidth="1"/>
    <col min="9" max="9" width="9.28125" style="1" customWidth="1"/>
    <col min="10" max="10" width="5.00390625" style="1" customWidth="1"/>
    <col min="11" max="12" width="14.28125" style="1" customWidth="1"/>
  </cols>
  <sheetData>
    <row r="1" spans="1:12" s="10" customFormat="1" ht="37.5" customHeight="1">
      <c r="A1" s="569"/>
      <c r="B1" s="570"/>
      <c r="C1" s="573" t="s">
        <v>14</v>
      </c>
      <c r="D1" s="574"/>
      <c r="E1" s="574"/>
      <c r="F1" s="574"/>
      <c r="G1" s="574"/>
      <c r="H1" s="574"/>
      <c r="I1" s="574"/>
      <c r="J1" s="574"/>
      <c r="K1" s="574"/>
      <c r="L1" s="575"/>
    </row>
    <row r="2" spans="1:12" ht="37.5" customHeight="1">
      <c r="A2" s="571"/>
      <c r="B2" s="572"/>
      <c r="C2" s="576" t="s">
        <v>290</v>
      </c>
      <c r="D2" s="576"/>
      <c r="E2" s="194">
        <v>2</v>
      </c>
      <c r="F2" s="195" t="s">
        <v>646</v>
      </c>
      <c r="G2" s="444" t="s">
        <v>120</v>
      </c>
      <c r="H2" s="444" t="s">
        <v>232</v>
      </c>
      <c r="I2" s="576" t="s">
        <v>639</v>
      </c>
      <c r="J2" s="576"/>
      <c r="K2" s="576"/>
      <c r="L2" s="576"/>
    </row>
    <row r="3" spans="1:12" ht="15.75">
      <c r="A3" s="568" t="s">
        <v>625</v>
      </c>
      <c r="B3" s="568"/>
      <c r="C3" s="80" t="s">
        <v>284</v>
      </c>
      <c r="D3" s="577" t="s">
        <v>7</v>
      </c>
      <c r="E3" s="578"/>
      <c r="F3" s="162">
        <f>SUM('SERIE 3'!F3)</f>
        <v>6</v>
      </c>
      <c r="G3" s="162" t="s">
        <v>592</v>
      </c>
      <c r="H3" s="162">
        <f>SUM('SERIE 1'!H3)</f>
        <v>2021</v>
      </c>
      <c r="I3" s="577" t="s">
        <v>288</v>
      </c>
      <c r="J3" s="579"/>
      <c r="K3" s="579"/>
      <c r="L3" s="578"/>
    </row>
    <row r="4" spans="1:12" ht="31.5">
      <c r="A4" s="25"/>
      <c r="B4" s="26" t="s">
        <v>0</v>
      </c>
      <c r="C4" s="26" t="s">
        <v>1</v>
      </c>
      <c r="D4" s="26" t="s">
        <v>2</v>
      </c>
      <c r="E4" s="26" t="s">
        <v>3</v>
      </c>
      <c r="F4" s="26" t="s">
        <v>289</v>
      </c>
      <c r="G4" s="26" t="s">
        <v>122</v>
      </c>
      <c r="H4" s="26" t="s">
        <v>121</v>
      </c>
      <c r="I4" s="562" t="s">
        <v>290</v>
      </c>
      <c r="J4" s="563"/>
      <c r="K4" s="564" t="s">
        <v>12</v>
      </c>
      <c r="L4" s="565"/>
    </row>
    <row r="5" spans="1:12" ht="21.75" customHeight="1">
      <c r="A5" s="37">
        <v>1</v>
      </c>
      <c r="B5" s="72" t="s">
        <v>504</v>
      </c>
      <c r="C5" s="73" t="s">
        <v>505</v>
      </c>
      <c r="D5" s="74" t="str">
        <f>'[2]2 crit.10m'!$K$4</f>
        <v>002</v>
      </c>
      <c r="E5" s="73" t="s">
        <v>258</v>
      </c>
      <c r="F5" s="480" t="s">
        <v>659</v>
      </c>
      <c r="G5" s="295"/>
      <c r="H5" s="443"/>
      <c r="I5" s="566"/>
      <c r="J5" s="567"/>
      <c r="K5" s="580"/>
      <c r="L5" s="581"/>
    </row>
    <row r="6" spans="1:12" ht="21.75" customHeight="1">
      <c r="A6" s="37">
        <v>2</v>
      </c>
      <c r="B6" s="72" t="s">
        <v>510</v>
      </c>
      <c r="C6" s="73" t="s">
        <v>511</v>
      </c>
      <c r="D6" s="74" t="str">
        <f>'[3]Coupe J &amp; D'!$K$4</f>
        <v>002</v>
      </c>
      <c r="E6" s="73" t="s">
        <v>531</v>
      </c>
      <c r="F6" s="480" t="s">
        <v>659</v>
      </c>
      <c r="G6" s="295"/>
      <c r="H6" s="443"/>
      <c r="I6" s="566"/>
      <c r="J6" s="567"/>
      <c r="K6" s="580"/>
      <c r="L6" s="581"/>
    </row>
    <row r="7" spans="1:12" ht="21.75" customHeight="1">
      <c r="A7" s="37">
        <v>3</v>
      </c>
      <c r="B7" s="249" t="s">
        <v>618</v>
      </c>
      <c r="C7" s="145" t="s">
        <v>274</v>
      </c>
      <c r="D7" s="164" t="s">
        <v>333</v>
      </c>
      <c r="E7" s="145" t="s">
        <v>258</v>
      </c>
      <c r="F7" s="480" t="s">
        <v>659</v>
      </c>
      <c r="G7" s="295"/>
      <c r="H7" s="443"/>
      <c r="I7" s="566"/>
      <c r="J7" s="567"/>
      <c r="K7" s="580"/>
      <c r="L7" s="581"/>
    </row>
    <row r="8" spans="1:12" ht="21.75" customHeight="1">
      <c r="A8" s="37">
        <v>4</v>
      </c>
      <c r="B8" s="101" t="s">
        <v>627</v>
      </c>
      <c r="C8" s="101" t="s">
        <v>628</v>
      </c>
      <c r="D8" s="219" t="s">
        <v>337</v>
      </c>
      <c r="E8" s="75" t="s">
        <v>258</v>
      </c>
      <c r="F8" s="480" t="s">
        <v>659</v>
      </c>
      <c r="G8" s="62"/>
      <c r="H8" s="443"/>
      <c r="I8" s="566"/>
      <c r="J8" s="567"/>
      <c r="K8" s="580"/>
      <c r="L8" s="581"/>
    </row>
    <row r="9" spans="1:12" ht="21.75" customHeight="1">
      <c r="A9" s="37">
        <v>5</v>
      </c>
      <c r="B9" s="72" t="s">
        <v>83</v>
      </c>
      <c r="C9" s="73" t="s">
        <v>611</v>
      </c>
      <c r="D9" s="74" t="s">
        <v>338</v>
      </c>
      <c r="E9" s="75" t="s">
        <v>263</v>
      </c>
      <c r="F9" s="480" t="s">
        <v>659</v>
      </c>
      <c r="G9" s="62"/>
      <c r="H9" s="443"/>
      <c r="I9" s="566"/>
      <c r="J9" s="567"/>
      <c r="K9" s="580"/>
      <c r="L9" s="581"/>
    </row>
    <row r="10" spans="1:12" ht="21.75" customHeight="1">
      <c r="A10" s="37">
        <v>6</v>
      </c>
      <c r="B10" s="110" t="s">
        <v>604</v>
      </c>
      <c r="C10" s="111" t="s">
        <v>605</v>
      </c>
      <c r="D10" s="112" t="s">
        <v>326</v>
      </c>
      <c r="E10" s="111" t="s">
        <v>527</v>
      </c>
      <c r="F10" s="480" t="s">
        <v>659</v>
      </c>
      <c r="G10" s="62"/>
      <c r="H10" s="443"/>
      <c r="I10" s="566"/>
      <c r="J10" s="567"/>
      <c r="K10" s="580"/>
      <c r="L10" s="581"/>
    </row>
    <row r="11" spans="1:12" ht="21.75" customHeight="1">
      <c r="A11" s="37">
        <v>7</v>
      </c>
      <c r="B11" s="110" t="s">
        <v>606</v>
      </c>
      <c r="C11" s="111" t="s">
        <v>607</v>
      </c>
      <c r="D11" s="112" t="s">
        <v>326</v>
      </c>
      <c r="E11" s="111" t="s">
        <v>527</v>
      </c>
      <c r="F11" s="480" t="s">
        <v>659</v>
      </c>
      <c r="G11" s="62"/>
      <c r="H11" s="443"/>
      <c r="I11" s="566"/>
      <c r="J11" s="567"/>
      <c r="K11" s="580"/>
      <c r="L11" s="581"/>
    </row>
    <row r="12" spans="1:12" ht="21.75" customHeight="1">
      <c r="A12" s="37">
        <v>8</v>
      </c>
      <c r="B12" s="72" t="s">
        <v>399</v>
      </c>
      <c r="C12" s="73" t="s">
        <v>404</v>
      </c>
      <c r="D12" s="74" t="s">
        <v>312</v>
      </c>
      <c r="E12" s="75" t="s">
        <v>529</v>
      </c>
      <c r="F12" s="480" t="s">
        <v>659</v>
      </c>
      <c r="G12" s="62"/>
      <c r="H12" s="443"/>
      <c r="I12" s="566"/>
      <c r="J12" s="567"/>
      <c r="K12" s="580"/>
      <c r="L12" s="581"/>
    </row>
    <row r="13" spans="1:12" ht="21.75" customHeight="1">
      <c r="A13" s="37">
        <v>9</v>
      </c>
      <c r="B13" s="72" t="s">
        <v>402</v>
      </c>
      <c r="C13" s="73" t="s">
        <v>377</v>
      </c>
      <c r="D13" s="74" t="s">
        <v>312</v>
      </c>
      <c r="E13" s="75" t="s">
        <v>263</v>
      </c>
      <c r="F13" s="480" t="s">
        <v>659</v>
      </c>
      <c r="G13" s="62"/>
      <c r="H13" s="443"/>
      <c r="I13" s="566"/>
      <c r="J13" s="567"/>
      <c r="K13" s="580"/>
      <c r="L13" s="581"/>
    </row>
    <row r="14" spans="1:12" ht="21.75" customHeight="1">
      <c r="A14" s="37">
        <v>10</v>
      </c>
      <c r="B14" s="72" t="s">
        <v>271</v>
      </c>
      <c r="C14" s="73" t="s">
        <v>272</v>
      </c>
      <c r="D14" s="74" t="str">
        <f>'[8]1er crit.10m'!$K$4</f>
        <v>276</v>
      </c>
      <c r="E14" s="75" t="s">
        <v>527</v>
      </c>
      <c r="F14" s="480" t="s">
        <v>659</v>
      </c>
      <c r="G14" s="62"/>
      <c r="H14" s="443"/>
      <c r="I14" s="566"/>
      <c r="J14" s="567"/>
      <c r="K14" s="580"/>
      <c r="L14" s="581"/>
    </row>
    <row r="15" spans="1:12" ht="21.75" customHeight="1">
      <c r="A15" s="37">
        <v>11</v>
      </c>
      <c r="B15" s="72" t="s">
        <v>320</v>
      </c>
      <c r="C15" s="73" t="s">
        <v>321</v>
      </c>
      <c r="D15" s="74" t="str">
        <f>'[8]1er crit.10m'!$K$4</f>
        <v>276</v>
      </c>
      <c r="E15" s="75" t="s">
        <v>263</v>
      </c>
      <c r="F15" s="480" t="s">
        <v>659</v>
      </c>
      <c r="G15" s="62"/>
      <c r="H15" s="443"/>
      <c r="I15" s="566"/>
      <c r="J15" s="567"/>
      <c r="K15" s="580"/>
      <c r="L15" s="581"/>
    </row>
    <row r="16" spans="1:12" ht="21.75" customHeight="1">
      <c r="A16" s="37">
        <v>12</v>
      </c>
      <c r="B16" s="72" t="s">
        <v>320</v>
      </c>
      <c r="C16" s="73" t="s">
        <v>596</v>
      </c>
      <c r="D16" s="74" t="s">
        <v>319</v>
      </c>
      <c r="E16" s="75" t="s">
        <v>529</v>
      </c>
      <c r="F16" s="480" t="s">
        <v>659</v>
      </c>
      <c r="G16" s="62"/>
      <c r="H16" s="443"/>
      <c r="I16" s="566"/>
      <c r="J16" s="567"/>
      <c r="K16" s="580"/>
      <c r="L16" s="581"/>
    </row>
    <row r="17" spans="1:12" ht="21.75" customHeight="1">
      <c r="A17" s="37">
        <v>13</v>
      </c>
      <c r="B17" s="72" t="s">
        <v>597</v>
      </c>
      <c r="C17" s="73" t="s">
        <v>598</v>
      </c>
      <c r="D17" s="74" t="s">
        <v>319</v>
      </c>
      <c r="E17" s="75" t="s">
        <v>263</v>
      </c>
      <c r="F17" s="480" t="s">
        <v>659</v>
      </c>
      <c r="G17" s="62"/>
      <c r="H17" s="443"/>
      <c r="I17" s="566"/>
      <c r="J17" s="567"/>
      <c r="K17" s="580"/>
      <c r="L17" s="581"/>
    </row>
    <row r="18" spans="1:12" ht="21.75" customHeight="1">
      <c r="A18" s="37">
        <v>14</v>
      </c>
      <c r="B18" s="72" t="s">
        <v>464</v>
      </c>
      <c r="C18" s="73" t="s">
        <v>465</v>
      </c>
      <c r="D18" s="74" t="s">
        <v>341</v>
      </c>
      <c r="E18" s="75" t="s">
        <v>531</v>
      </c>
      <c r="F18" s="480" t="s">
        <v>659</v>
      </c>
      <c r="G18" s="62"/>
      <c r="H18" s="443"/>
      <c r="I18" s="566"/>
      <c r="J18" s="567"/>
      <c r="K18" s="580"/>
      <c r="L18" s="581"/>
    </row>
    <row r="19" spans="1:12" ht="21.75" customHeight="1">
      <c r="A19" s="37">
        <v>15</v>
      </c>
      <c r="B19" s="309" t="s">
        <v>614</v>
      </c>
      <c r="C19" s="185" t="s">
        <v>615</v>
      </c>
      <c r="D19" s="310" t="s">
        <v>312</v>
      </c>
      <c r="E19" s="311" t="s">
        <v>529</v>
      </c>
      <c r="F19" s="480" t="s">
        <v>626</v>
      </c>
      <c r="G19" s="62"/>
      <c r="H19" s="443"/>
      <c r="I19" s="566"/>
      <c r="J19" s="567"/>
      <c r="K19" s="580"/>
      <c r="L19" s="581"/>
    </row>
    <row r="20" spans="1:12" ht="21.75" customHeight="1">
      <c r="A20" s="37">
        <v>16</v>
      </c>
      <c r="B20" s="315" t="s">
        <v>329</v>
      </c>
      <c r="C20" s="193" t="s">
        <v>252</v>
      </c>
      <c r="D20" s="316" t="s">
        <v>326</v>
      </c>
      <c r="E20" s="193" t="s">
        <v>258</v>
      </c>
      <c r="F20" s="480" t="s">
        <v>626</v>
      </c>
      <c r="G20" s="62"/>
      <c r="H20" s="443"/>
      <c r="I20" s="566"/>
      <c r="J20" s="567"/>
      <c r="K20" s="580"/>
      <c r="L20" s="581"/>
    </row>
    <row r="21" spans="1:12" ht="21.75" customHeight="1">
      <c r="A21" s="37">
        <v>17</v>
      </c>
      <c r="B21" s="315" t="s">
        <v>524</v>
      </c>
      <c r="C21" s="193" t="s">
        <v>525</v>
      </c>
      <c r="D21" s="316" t="s">
        <v>326</v>
      </c>
      <c r="E21" s="193" t="s">
        <v>258</v>
      </c>
      <c r="F21" s="480" t="s">
        <v>626</v>
      </c>
      <c r="G21" s="62"/>
      <c r="H21" s="443"/>
      <c r="I21" s="566"/>
      <c r="J21" s="567"/>
      <c r="K21" s="580"/>
      <c r="L21" s="581"/>
    </row>
    <row r="22" spans="1:12" ht="21.75" customHeight="1">
      <c r="A22" s="37">
        <v>18</v>
      </c>
      <c r="B22" s="315" t="s">
        <v>300</v>
      </c>
      <c r="C22" s="193" t="s">
        <v>299</v>
      </c>
      <c r="D22" s="316" t="s">
        <v>326</v>
      </c>
      <c r="E22" s="193" t="s">
        <v>263</v>
      </c>
      <c r="F22" s="480" t="s">
        <v>626</v>
      </c>
      <c r="G22" s="62"/>
      <c r="H22" s="443"/>
      <c r="I22" s="566"/>
      <c r="J22" s="567"/>
      <c r="K22" s="580"/>
      <c r="L22" s="581"/>
    </row>
    <row r="23" spans="1:12" ht="21.75" customHeight="1">
      <c r="A23" s="37">
        <v>19</v>
      </c>
      <c r="B23" s="468" t="s">
        <v>395</v>
      </c>
      <c r="C23" s="469" t="s">
        <v>396</v>
      </c>
      <c r="D23" s="470" t="str">
        <f>'[1]1er crit.10m'!$K$4</f>
        <v>002</v>
      </c>
      <c r="E23" s="469" t="s">
        <v>529</v>
      </c>
      <c r="F23" s="480" t="s">
        <v>626</v>
      </c>
      <c r="G23" s="443"/>
      <c r="H23" s="443"/>
      <c r="I23" s="566"/>
      <c r="J23" s="567"/>
      <c r="K23" s="580"/>
      <c r="L23" s="581"/>
    </row>
    <row r="24" spans="1:12" ht="21.75" customHeight="1">
      <c r="A24" s="37">
        <v>20</v>
      </c>
      <c r="B24" s="471" t="s">
        <v>637</v>
      </c>
      <c r="C24" s="221" t="s">
        <v>638</v>
      </c>
      <c r="D24" s="318" t="s">
        <v>333</v>
      </c>
      <c r="E24" s="221" t="s">
        <v>258</v>
      </c>
      <c r="F24" s="480" t="s">
        <v>626</v>
      </c>
      <c r="G24" s="443"/>
      <c r="H24" s="443"/>
      <c r="I24" s="566"/>
      <c r="J24" s="567"/>
      <c r="K24" s="582"/>
      <c r="L24" s="582"/>
    </row>
  </sheetData>
  <sheetProtection/>
  <mergeCells count="49">
    <mergeCell ref="I13:J13"/>
    <mergeCell ref="I14:J14"/>
    <mergeCell ref="I15:J15"/>
    <mergeCell ref="I16:J16"/>
    <mergeCell ref="I17:J17"/>
    <mergeCell ref="I8:J8"/>
    <mergeCell ref="I9:J9"/>
    <mergeCell ref="I10:J10"/>
    <mergeCell ref="I11:J11"/>
    <mergeCell ref="I12:J12"/>
    <mergeCell ref="A3:B3"/>
    <mergeCell ref="A1:B2"/>
    <mergeCell ref="C1:L1"/>
    <mergeCell ref="I2:L2"/>
    <mergeCell ref="D3:E3"/>
    <mergeCell ref="I3:L3"/>
    <mergeCell ref="C2:D2"/>
    <mergeCell ref="I4:J4"/>
    <mergeCell ref="K4:L4"/>
    <mergeCell ref="K5:L5"/>
    <mergeCell ref="K6:L6"/>
    <mergeCell ref="K7:L7"/>
    <mergeCell ref="I5:J5"/>
    <mergeCell ref="I6:J6"/>
    <mergeCell ref="I7:J7"/>
    <mergeCell ref="K8:L8"/>
    <mergeCell ref="K9:L9"/>
    <mergeCell ref="K10:L10"/>
    <mergeCell ref="K11:L11"/>
    <mergeCell ref="K12:L12"/>
    <mergeCell ref="K13:L13"/>
    <mergeCell ref="K14:L14"/>
    <mergeCell ref="K15:L15"/>
    <mergeCell ref="K21:L21"/>
    <mergeCell ref="K22:L22"/>
    <mergeCell ref="I23:J23"/>
    <mergeCell ref="I24:J24"/>
    <mergeCell ref="I18:J18"/>
    <mergeCell ref="I19:J19"/>
    <mergeCell ref="I20:J20"/>
    <mergeCell ref="I21:J21"/>
    <mergeCell ref="I22:J22"/>
    <mergeCell ref="K23:L23"/>
    <mergeCell ref="K24:L24"/>
    <mergeCell ref="K16:L16"/>
    <mergeCell ref="K17:L17"/>
    <mergeCell ref="K18:L18"/>
    <mergeCell ref="K19:L19"/>
    <mergeCell ref="K20:L20"/>
  </mergeCells>
  <dataValidations count="2">
    <dataValidation type="list" operator="equal" allowBlank="1" sqref="E8:E22">
      <formula1>"CG,Je,Da,Pro,Hon,Exc"</formula1>
    </dataValidation>
    <dataValidation type="list" operator="equal" allowBlank="1" sqref="E5:E7 E23:E24">
      <formula1>"DPro,DHon,DExc,D3,HPro,HHon,HExc"</formula1>
    </dataValidation>
  </dataValidation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B5" sqref="B5"/>
    </sheetView>
  </sheetViews>
  <sheetFormatPr defaultColWidth="11.421875" defaultRowHeight="15"/>
  <cols>
    <col min="1" max="1" width="4.28125" style="11" customWidth="1"/>
    <col min="2" max="3" width="18.57421875" style="1" customWidth="1"/>
    <col min="4" max="5" width="8.28125" style="1" customWidth="1"/>
    <col min="6" max="6" width="8.28125" style="63" customWidth="1"/>
    <col min="7" max="7" width="18.57421875" style="1" customWidth="1"/>
    <col min="8" max="8" width="15.7109375" style="1" customWidth="1"/>
    <col min="9" max="9" width="9.28125" style="1" customWidth="1"/>
    <col min="10" max="10" width="5.00390625" style="1" customWidth="1"/>
    <col min="11" max="12" width="14.28125" style="1" customWidth="1"/>
  </cols>
  <sheetData>
    <row r="1" spans="1:12" s="10" customFormat="1" ht="37.5" customHeight="1">
      <c r="A1" s="569"/>
      <c r="B1" s="570"/>
      <c r="C1" s="573" t="s">
        <v>14</v>
      </c>
      <c r="D1" s="574"/>
      <c r="E1" s="574"/>
      <c r="F1" s="574"/>
      <c r="G1" s="574"/>
      <c r="H1" s="574"/>
      <c r="I1" s="574"/>
      <c r="J1" s="574"/>
      <c r="K1" s="574"/>
      <c r="L1" s="575"/>
    </row>
    <row r="2" spans="1:12" ht="37.5" customHeight="1">
      <c r="A2" s="571"/>
      <c r="B2" s="572"/>
      <c r="C2" s="576" t="s">
        <v>290</v>
      </c>
      <c r="D2" s="576"/>
      <c r="E2" s="194">
        <v>2</v>
      </c>
      <c r="F2" s="195" t="s">
        <v>646</v>
      </c>
      <c r="G2" s="444" t="s">
        <v>120</v>
      </c>
      <c r="H2" s="444" t="s">
        <v>232</v>
      </c>
      <c r="I2" s="576" t="s">
        <v>639</v>
      </c>
      <c r="J2" s="576"/>
      <c r="K2" s="576"/>
      <c r="L2" s="576"/>
    </row>
    <row r="3" spans="1:12" ht="15.75">
      <c r="A3" s="568" t="s">
        <v>24</v>
      </c>
      <c r="B3" s="568"/>
      <c r="C3" s="80" t="s">
        <v>285</v>
      </c>
      <c r="D3" s="577" t="s">
        <v>7</v>
      </c>
      <c r="E3" s="578"/>
      <c r="F3" s="162">
        <f>SUM('SERIE 3'!F3)</f>
        <v>6</v>
      </c>
      <c r="G3" s="162" t="s">
        <v>592</v>
      </c>
      <c r="H3" s="162">
        <f>SUM('SERIE 1'!H3)</f>
        <v>2021</v>
      </c>
      <c r="I3" s="577" t="s">
        <v>288</v>
      </c>
      <c r="J3" s="579"/>
      <c r="K3" s="579"/>
      <c r="L3" s="578"/>
    </row>
    <row r="4" spans="1:12" ht="31.5">
      <c r="A4" s="25"/>
      <c r="B4" s="26" t="s">
        <v>0</v>
      </c>
      <c r="C4" s="26" t="s">
        <v>1</v>
      </c>
      <c r="D4" s="26" t="s">
        <v>2</v>
      </c>
      <c r="E4" s="26" t="s">
        <v>3</v>
      </c>
      <c r="F4" s="26" t="s">
        <v>289</v>
      </c>
      <c r="G4" s="26" t="s">
        <v>122</v>
      </c>
      <c r="H4" s="26" t="s">
        <v>121</v>
      </c>
      <c r="I4" s="562" t="s">
        <v>290</v>
      </c>
      <c r="J4" s="563"/>
      <c r="K4" s="564" t="s">
        <v>12</v>
      </c>
      <c r="L4" s="565"/>
    </row>
    <row r="5" spans="1:12" ht="21.75" customHeight="1">
      <c r="A5" s="37">
        <v>1</v>
      </c>
      <c r="B5" s="72" t="s">
        <v>117</v>
      </c>
      <c r="C5" s="73" t="s">
        <v>506</v>
      </c>
      <c r="D5" s="74" t="str">
        <f>'[2]2 crit.10m'!$K$4</f>
        <v>002</v>
      </c>
      <c r="E5" s="73" t="s">
        <v>263</v>
      </c>
      <c r="F5" s="480" t="s">
        <v>659</v>
      </c>
      <c r="G5" s="443"/>
      <c r="H5" s="443"/>
      <c r="I5" s="566"/>
      <c r="J5" s="567"/>
      <c r="K5" s="580"/>
      <c r="L5" s="581"/>
    </row>
    <row r="6" spans="1:12" ht="21.75" customHeight="1">
      <c r="A6" s="37">
        <v>2</v>
      </c>
      <c r="B6" s="101" t="s">
        <v>66</v>
      </c>
      <c r="C6" s="70" t="s">
        <v>600</v>
      </c>
      <c r="D6" s="78" t="s">
        <v>235</v>
      </c>
      <c r="E6" s="70" t="s">
        <v>530</v>
      </c>
      <c r="F6" s="480" t="s">
        <v>659</v>
      </c>
      <c r="G6" s="443"/>
      <c r="H6" s="443"/>
      <c r="I6" s="566"/>
      <c r="J6" s="567"/>
      <c r="K6" s="580"/>
      <c r="L6" s="581"/>
    </row>
    <row r="7" spans="1:12" ht="21.75" customHeight="1">
      <c r="A7" s="37">
        <v>3</v>
      </c>
      <c r="B7" s="448" t="s">
        <v>81</v>
      </c>
      <c r="C7" s="70" t="s">
        <v>629</v>
      </c>
      <c r="D7" s="78" t="s">
        <v>337</v>
      </c>
      <c r="E7" s="75" t="s">
        <v>258</v>
      </c>
      <c r="F7" s="480" t="s">
        <v>659</v>
      </c>
      <c r="G7" s="443"/>
      <c r="H7" s="443"/>
      <c r="I7" s="566"/>
      <c r="J7" s="567"/>
      <c r="K7" s="580"/>
      <c r="L7" s="581"/>
    </row>
    <row r="8" spans="1:12" ht="21.75" customHeight="1">
      <c r="A8" s="37">
        <v>4</v>
      </c>
      <c r="B8" s="72" t="s">
        <v>181</v>
      </c>
      <c r="C8" s="73" t="s">
        <v>645</v>
      </c>
      <c r="D8" s="74" t="s">
        <v>312</v>
      </c>
      <c r="E8" s="75" t="s">
        <v>258</v>
      </c>
      <c r="F8" s="480" t="s">
        <v>659</v>
      </c>
      <c r="G8" s="443"/>
      <c r="H8" s="443"/>
      <c r="I8" s="566"/>
      <c r="J8" s="567"/>
      <c r="K8" s="580"/>
      <c r="L8" s="581"/>
    </row>
    <row r="9" spans="1:12" ht="21.75" customHeight="1">
      <c r="A9" s="37">
        <v>5</v>
      </c>
      <c r="B9" s="326"/>
      <c r="C9" s="291"/>
      <c r="D9" s="292"/>
      <c r="E9" s="293"/>
      <c r="F9" s="480"/>
      <c r="G9" s="443"/>
      <c r="H9" s="443"/>
      <c r="I9" s="566"/>
      <c r="J9" s="567"/>
      <c r="K9" s="580"/>
      <c r="L9" s="581"/>
    </row>
    <row r="10" spans="1:12" ht="21.75" customHeight="1">
      <c r="A10" s="37">
        <v>6</v>
      </c>
      <c r="B10" s="184"/>
      <c r="C10" s="184"/>
      <c r="D10" s="186"/>
      <c r="E10" s="187"/>
      <c r="F10" s="480"/>
      <c r="G10" s="443"/>
      <c r="H10" s="443"/>
      <c r="I10" s="566"/>
      <c r="J10" s="567"/>
      <c r="K10" s="580"/>
      <c r="L10" s="581"/>
    </row>
    <row r="11" spans="1:12" ht="21.75" customHeight="1">
      <c r="A11" s="37">
        <v>7</v>
      </c>
      <c r="B11" s="189"/>
      <c r="C11" s="191"/>
      <c r="D11" s="192"/>
      <c r="E11" s="191"/>
      <c r="F11" s="480"/>
      <c r="G11" s="443"/>
      <c r="H11" s="443"/>
      <c r="I11" s="566"/>
      <c r="J11" s="567"/>
      <c r="K11" s="580"/>
      <c r="L11" s="581"/>
    </row>
    <row r="12" spans="1:12" ht="21.75" customHeight="1">
      <c r="A12" s="37">
        <v>8</v>
      </c>
      <c r="B12" s="189"/>
      <c r="C12" s="191"/>
      <c r="D12" s="192"/>
      <c r="E12" s="191"/>
      <c r="F12" s="480"/>
      <c r="G12" s="443"/>
      <c r="H12" s="443"/>
      <c r="I12" s="566"/>
      <c r="J12" s="567"/>
      <c r="K12" s="580"/>
      <c r="L12" s="581"/>
    </row>
    <row r="13" spans="1:12" ht="21.75" customHeight="1">
      <c r="A13" s="37">
        <v>9</v>
      </c>
      <c r="B13" s="184"/>
      <c r="C13" s="184"/>
      <c r="D13" s="186"/>
      <c r="E13" s="187"/>
      <c r="F13" s="480"/>
      <c r="G13" s="443"/>
      <c r="H13" s="443"/>
      <c r="I13" s="566"/>
      <c r="J13" s="567"/>
      <c r="K13" s="580"/>
      <c r="L13" s="581"/>
    </row>
    <row r="14" spans="1:12" ht="21.75" customHeight="1">
      <c r="A14" s="37">
        <v>10</v>
      </c>
      <c r="B14" s="190"/>
      <c r="C14" s="184"/>
      <c r="D14" s="186"/>
      <c r="E14" s="187"/>
      <c r="F14" s="480"/>
      <c r="G14" s="443"/>
      <c r="H14" s="443"/>
      <c r="I14" s="566"/>
      <c r="J14" s="567"/>
      <c r="K14" s="580"/>
      <c r="L14" s="581"/>
    </row>
    <row r="15" spans="1:12" ht="21.75" customHeight="1">
      <c r="A15" s="37">
        <v>11</v>
      </c>
      <c r="B15" s="340"/>
      <c r="C15" s="341"/>
      <c r="D15" s="342"/>
      <c r="E15" s="341"/>
      <c r="F15" s="480"/>
      <c r="G15" s="443"/>
      <c r="H15" s="443"/>
      <c r="I15" s="566"/>
      <c r="J15" s="567"/>
      <c r="K15" s="580"/>
      <c r="L15" s="581"/>
    </row>
    <row r="16" spans="1:12" ht="21.75" customHeight="1">
      <c r="A16" s="37">
        <v>12</v>
      </c>
      <c r="B16" s="190"/>
      <c r="C16" s="184"/>
      <c r="D16" s="186"/>
      <c r="E16" s="187"/>
      <c r="F16" s="480"/>
      <c r="G16" s="443"/>
      <c r="H16" s="443"/>
      <c r="I16" s="566"/>
      <c r="J16" s="567"/>
      <c r="K16" s="580"/>
      <c r="L16" s="581"/>
    </row>
    <row r="17" spans="1:12" ht="21.75" customHeight="1">
      <c r="A17" s="37">
        <v>13</v>
      </c>
      <c r="B17" s="309" t="s">
        <v>445</v>
      </c>
      <c r="C17" s="185" t="s">
        <v>371</v>
      </c>
      <c r="D17" s="310" t="s">
        <v>341</v>
      </c>
      <c r="E17" s="311" t="s">
        <v>263</v>
      </c>
      <c r="F17" s="480" t="s">
        <v>626</v>
      </c>
      <c r="G17" s="443"/>
      <c r="H17" s="443"/>
      <c r="I17" s="566"/>
      <c r="J17" s="567"/>
      <c r="K17" s="580"/>
      <c r="L17" s="581"/>
    </row>
    <row r="18" spans="1:12" ht="21.75" customHeight="1">
      <c r="A18" s="37">
        <v>14</v>
      </c>
      <c r="B18" s="309" t="s">
        <v>422</v>
      </c>
      <c r="C18" s="185" t="s">
        <v>423</v>
      </c>
      <c r="D18" s="310" t="s">
        <v>348</v>
      </c>
      <c r="E18" s="311" t="s">
        <v>258</v>
      </c>
      <c r="F18" s="480" t="s">
        <v>626</v>
      </c>
      <c r="G18" s="443"/>
      <c r="H18" s="443"/>
      <c r="I18" s="566"/>
      <c r="J18" s="567"/>
      <c r="K18" s="580"/>
      <c r="L18" s="581"/>
    </row>
    <row r="19" spans="1:12" ht="21.75" customHeight="1">
      <c r="A19" s="37">
        <v>15</v>
      </c>
      <c r="B19" s="309" t="s">
        <v>424</v>
      </c>
      <c r="C19" s="185" t="s">
        <v>406</v>
      </c>
      <c r="D19" s="310" t="s">
        <v>348</v>
      </c>
      <c r="E19" s="311" t="s">
        <v>258</v>
      </c>
      <c r="F19" s="480" t="s">
        <v>626</v>
      </c>
      <c r="G19" s="443"/>
      <c r="H19" s="443"/>
      <c r="I19" s="566"/>
      <c r="J19" s="567"/>
      <c r="K19" s="580"/>
      <c r="L19" s="581"/>
    </row>
    <row r="20" spans="1:12" ht="21.75" customHeight="1">
      <c r="A20" s="37">
        <v>16</v>
      </c>
      <c r="B20" s="315" t="s">
        <v>384</v>
      </c>
      <c r="C20" s="193" t="s">
        <v>483</v>
      </c>
      <c r="D20" s="316" t="s">
        <v>347</v>
      </c>
      <c r="E20" s="193" t="s">
        <v>385</v>
      </c>
      <c r="F20" s="480" t="s">
        <v>626</v>
      </c>
      <c r="G20" s="443"/>
      <c r="H20" s="443"/>
      <c r="I20" s="566"/>
      <c r="J20" s="567"/>
      <c r="K20" s="580"/>
      <c r="L20" s="581"/>
    </row>
    <row r="21" spans="1:12" ht="21.75" customHeight="1">
      <c r="A21" s="37">
        <v>17</v>
      </c>
      <c r="B21" s="315" t="s">
        <v>386</v>
      </c>
      <c r="C21" s="193" t="s">
        <v>485</v>
      </c>
      <c r="D21" s="316" t="s">
        <v>347</v>
      </c>
      <c r="E21" s="193" t="s">
        <v>527</v>
      </c>
      <c r="F21" s="480" t="s">
        <v>626</v>
      </c>
      <c r="G21" s="443"/>
      <c r="H21" s="443"/>
      <c r="I21" s="566"/>
      <c r="J21" s="567"/>
      <c r="K21" s="580"/>
      <c r="L21" s="581"/>
    </row>
    <row r="22" spans="1:12" ht="21.75" customHeight="1">
      <c r="A22" s="37">
        <v>18</v>
      </c>
      <c r="B22" s="309" t="s">
        <v>470</v>
      </c>
      <c r="C22" s="185" t="s">
        <v>278</v>
      </c>
      <c r="D22" s="310" t="s">
        <v>317</v>
      </c>
      <c r="E22" s="311" t="s">
        <v>258</v>
      </c>
      <c r="F22" s="480" t="s">
        <v>626</v>
      </c>
      <c r="G22" s="443"/>
      <c r="H22" s="443"/>
      <c r="I22" s="566"/>
      <c r="J22" s="567"/>
      <c r="K22" s="580"/>
      <c r="L22" s="581"/>
    </row>
    <row r="23" spans="1:12" ht="21.75" customHeight="1">
      <c r="A23" s="37">
        <v>19</v>
      </c>
      <c r="B23" s="185" t="s">
        <v>643</v>
      </c>
      <c r="C23" s="185" t="s">
        <v>644</v>
      </c>
      <c r="D23" s="310" t="s">
        <v>312</v>
      </c>
      <c r="E23" s="311" t="s">
        <v>258</v>
      </c>
      <c r="F23" s="480" t="s">
        <v>626</v>
      </c>
      <c r="G23" s="443"/>
      <c r="H23" s="443"/>
      <c r="I23" s="566"/>
      <c r="J23" s="567"/>
      <c r="K23" s="580"/>
      <c r="L23" s="581"/>
    </row>
    <row r="24" spans="1:12" ht="21.75" customHeight="1">
      <c r="A24" s="37">
        <v>20</v>
      </c>
      <c r="B24" s="315" t="s">
        <v>291</v>
      </c>
      <c r="C24" s="193" t="s">
        <v>520</v>
      </c>
      <c r="D24" s="316" t="s">
        <v>326</v>
      </c>
      <c r="E24" s="193" t="s">
        <v>258</v>
      </c>
      <c r="F24" s="482" t="s">
        <v>626</v>
      </c>
      <c r="G24" s="62"/>
      <c r="H24" s="443"/>
      <c r="I24" s="566"/>
      <c r="J24" s="567"/>
      <c r="K24" s="589"/>
      <c r="L24" s="590"/>
    </row>
  </sheetData>
  <sheetProtection/>
  <mergeCells count="49">
    <mergeCell ref="I23:J23"/>
    <mergeCell ref="I24:J24"/>
    <mergeCell ref="I18:J18"/>
    <mergeCell ref="I19:J19"/>
    <mergeCell ref="I20:J20"/>
    <mergeCell ref="I21:J21"/>
    <mergeCell ref="I22:J22"/>
    <mergeCell ref="I13:J13"/>
    <mergeCell ref="I14:J14"/>
    <mergeCell ref="I15:J15"/>
    <mergeCell ref="I16:J16"/>
    <mergeCell ref="I17:J17"/>
    <mergeCell ref="I8:J8"/>
    <mergeCell ref="I9:J9"/>
    <mergeCell ref="I10:J10"/>
    <mergeCell ref="I11:J11"/>
    <mergeCell ref="I12:J12"/>
    <mergeCell ref="A3:B3"/>
    <mergeCell ref="A1:B2"/>
    <mergeCell ref="C1:L1"/>
    <mergeCell ref="I2:L2"/>
    <mergeCell ref="D3:E3"/>
    <mergeCell ref="I3:L3"/>
    <mergeCell ref="C2:D2"/>
    <mergeCell ref="I4:J4"/>
    <mergeCell ref="K4:L4"/>
    <mergeCell ref="K5:L5"/>
    <mergeCell ref="K6:L6"/>
    <mergeCell ref="K7:L7"/>
    <mergeCell ref="I5:J5"/>
    <mergeCell ref="I6:J6"/>
    <mergeCell ref="I7:J7"/>
    <mergeCell ref="K8:L8"/>
    <mergeCell ref="K9:L9"/>
    <mergeCell ref="K10:L10"/>
    <mergeCell ref="K11:L11"/>
    <mergeCell ref="K12:L12"/>
    <mergeCell ref="K13:L13"/>
    <mergeCell ref="K14:L14"/>
    <mergeCell ref="K15:L15"/>
    <mergeCell ref="K21:L21"/>
    <mergeCell ref="K22:L22"/>
    <mergeCell ref="K23:L23"/>
    <mergeCell ref="K24:L24"/>
    <mergeCell ref="K16:L16"/>
    <mergeCell ref="K17:L17"/>
    <mergeCell ref="K18:L18"/>
    <mergeCell ref="K19:L19"/>
    <mergeCell ref="K20:L20"/>
  </mergeCells>
  <dataValidations count="2">
    <dataValidation type="list" operator="equal" allowBlank="1" sqref="E7:E24">
      <formula1>"CG,Je,Da,Pro,Hon,Exc"</formula1>
    </dataValidation>
    <dataValidation type="list" operator="equal" allowBlank="1" sqref="E5">
      <formula1>"DPro,DHon,DExc,D3,HPro,HHon,HExc"</formula1>
    </dataValidation>
  </dataValidation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24"/>
  <sheetViews>
    <sheetView zoomScalePageLayoutView="0" workbookViewId="0" topLeftCell="A1">
      <selection activeCell="B4" sqref="B4"/>
    </sheetView>
  </sheetViews>
  <sheetFormatPr defaultColWidth="11.421875" defaultRowHeight="15"/>
  <cols>
    <col min="1" max="1" width="4.28125" style="11" customWidth="1"/>
    <col min="2" max="3" width="18.57421875" style="1" customWidth="1"/>
    <col min="4" max="4" width="8.28125" style="60" customWidth="1"/>
    <col min="5" max="5" width="8.28125" style="1" customWidth="1"/>
    <col min="6" max="6" width="8.28125" style="63" customWidth="1"/>
    <col min="7" max="7" width="18.57421875" style="1" customWidth="1"/>
    <col min="8" max="8" width="15.7109375" style="1" customWidth="1"/>
    <col min="9" max="9" width="9.28125" style="1" customWidth="1"/>
    <col min="10" max="10" width="5.00390625" style="1" customWidth="1"/>
    <col min="11" max="12" width="14.28125" style="1" customWidth="1"/>
  </cols>
  <sheetData>
    <row r="1" spans="1:12" s="10" customFormat="1" ht="37.5" customHeight="1">
      <c r="A1" s="569"/>
      <c r="B1" s="570"/>
      <c r="C1" s="573" t="s">
        <v>14</v>
      </c>
      <c r="D1" s="574"/>
      <c r="E1" s="574"/>
      <c r="F1" s="574"/>
      <c r="G1" s="574"/>
      <c r="H1" s="574"/>
      <c r="I1" s="574"/>
      <c r="J1" s="574"/>
      <c r="K1" s="574"/>
      <c r="L1" s="575"/>
    </row>
    <row r="2" spans="1:12" ht="37.5" customHeight="1">
      <c r="A2" s="571"/>
      <c r="B2" s="572"/>
      <c r="C2" s="576" t="s">
        <v>290</v>
      </c>
      <c r="D2" s="576"/>
      <c r="E2" s="194">
        <v>2</v>
      </c>
      <c r="F2" s="195" t="s">
        <v>646</v>
      </c>
      <c r="G2" s="444" t="s">
        <v>120</v>
      </c>
      <c r="H2" s="444" t="s">
        <v>232</v>
      </c>
      <c r="I2" s="576" t="s">
        <v>639</v>
      </c>
      <c r="J2" s="576"/>
      <c r="K2" s="576"/>
      <c r="L2" s="576"/>
    </row>
    <row r="3" spans="1:12" ht="15.75">
      <c r="A3" s="568" t="s">
        <v>26</v>
      </c>
      <c r="B3" s="568"/>
      <c r="C3" s="80" t="s">
        <v>230</v>
      </c>
      <c r="D3" s="577" t="s">
        <v>7</v>
      </c>
      <c r="E3" s="578"/>
      <c r="F3" s="162">
        <v>9</v>
      </c>
      <c r="G3" s="162" t="s">
        <v>592</v>
      </c>
      <c r="H3" s="162">
        <f>SUM('SERIE 3'!H3)</f>
        <v>2021</v>
      </c>
      <c r="I3" s="577" t="s">
        <v>288</v>
      </c>
      <c r="J3" s="579"/>
      <c r="K3" s="579"/>
      <c r="L3" s="578"/>
    </row>
    <row r="4" spans="1:18" ht="31.5" customHeight="1">
      <c r="A4" s="25"/>
      <c r="B4" s="26" t="s">
        <v>0</v>
      </c>
      <c r="C4" s="26" t="s">
        <v>1</v>
      </c>
      <c r="D4" s="26" t="s">
        <v>2</v>
      </c>
      <c r="E4" s="26" t="s">
        <v>3</v>
      </c>
      <c r="F4" s="26" t="s">
        <v>289</v>
      </c>
      <c r="G4" s="26" t="s">
        <v>122</v>
      </c>
      <c r="H4" s="26" t="s">
        <v>121</v>
      </c>
      <c r="I4" s="562" t="s">
        <v>290</v>
      </c>
      <c r="J4" s="563"/>
      <c r="K4" s="564" t="s">
        <v>12</v>
      </c>
      <c r="L4" s="565"/>
      <c r="R4">
        <f>SUM('SERIE 1'!E2)</f>
        <v>2</v>
      </c>
    </row>
    <row r="5" spans="1:12" ht="21.75" customHeight="1">
      <c r="A5" s="37">
        <v>1</v>
      </c>
      <c r="B5" s="110" t="s">
        <v>291</v>
      </c>
      <c r="C5" s="111" t="s">
        <v>292</v>
      </c>
      <c r="D5" s="112" t="s">
        <v>326</v>
      </c>
      <c r="E5" s="111" t="s">
        <v>253</v>
      </c>
      <c r="F5" s="480" t="s">
        <v>659</v>
      </c>
      <c r="G5" s="295"/>
      <c r="H5" s="443"/>
      <c r="I5" s="566"/>
      <c r="J5" s="567"/>
      <c r="K5" s="580"/>
      <c r="L5" s="581"/>
    </row>
    <row r="6" spans="1:12" ht="21.75" customHeight="1">
      <c r="A6" s="37">
        <v>2</v>
      </c>
      <c r="B6" s="110" t="s">
        <v>291</v>
      </c>
      <c r="C6" s="111" t="s">
        <v>533</v>
      </c>
      <c r="D6" s="112"/>
      <c r="E6" s="111"/>
      <c r="F6" s="480" t="s">
        <v>659</v>
      </c>
      <c r="G6" s="295"/>
      <c r="H6" s="443"/>
      <c r="I6" s="566"/>
      <c r="J6" s="567"/>
      <c r="K6" s="580"/>
      <c r="L6" s="581"/>
    </row>
    <row r="7" spans="1:12" ht="21.75" customHeight="1">
      <c r="A7" s="37">
        <v>3</v>
      </c>
      <c r="B7" s="138" t="s">
        <v>315</v>
      </c>
      <c r="C7" s="139" t="s">
        <v>277</v>
      </c>
      <c r="D7" s="140" t="s">
        <v>313</v>
      </c>
      <c r="E7" s="141" t="s">
        <v>529</v>
      </c>
      <c r="F7" s="480" t="s">
        <v>659</v>
      </c>
      <c r="G7" s="62"/>
      <c r="H7" s="443"/>
      <c r="I7" s="566"/>
      <c r="J7" s="567"/>
      <c r="K7" s="580"/>
      <c r="L7" s="581"/>
    </row>
    <row r="8" spans="1:12" ht="21.75" customHeight="1">
      <c r="A8" s="37">
        <v>4</v>
      </c>
      <c r="B8" s="72" t="s">
        <v>432</v>
      </c>
      <c r="C8" s="73" t="s">
        <v>406</v>
      </c>
      <c r="D8" s="74" t="str">
        <f>'[7]2 crit.10m'!$K$4</f>
        <v>275</v>
      </c>
      <c r="E8" s="75" t="s">
        <v>253</v>
      </c>
      <c r="F8" s="480" t="s">
        <v>659</v>
      </c>
      <c r="G8" s="62"/>
      <c r="H8" s="443"/>
      <c r="I8" s="566"/>
      <c r="J8" s="567"/>
      <c r="K8" s="580"/>
      <c r="L8" s="581"/>
    </row>
    <row r="9" spans="1:12" ht="21.75" customHeight="1">
      <c r="A9" s="37">
        <v>5</v>
      </c>
      <c r="B9" s="147" t="s">
        <v>261</v>
      </c>
      <c r="C9" s="148" t="s">
        <v>262</v>
      </c>
      <c r="D9" s="149" t="str">
        <f>'[8]1er crit.10m'!$K$4</f>
        <v>276</v>
      </c>
      <c r="E9" s="150" t="s">
        <v>253</v>
      </c>
      <c r="F9" s="482" t="s">
        <v>659</v>
      </c>
      <c r="G9" s="62"/>
      <c r="H9" s="443"/>
      <c r="I9" s="566"/>
      <c r="J9" s="567"/>
      <c r="K9" s="580"/>
      <c r="L9" s="581"/>
    </row>
    <row r="10" spans="1:12" ht="21.75" customHeight="1">
      <c r="A10" s="37">
        <v>6</v>
      </c>
      <c r="B10" s="189"/>
      <c r="C10" s="191"/>
      <c r="D10" s="192"/>
      <c r="E10" s="191"/>
      <c r="F10" s="482"/>
      <c r="G10" s="62"/>
      <c r="H10" s="443"/>
      <c r="I10" s="566"/>
      <c r="J10" s="567"/>
      <c r="K10" s="580"/>
      <c r="L10" s="581"/>
    </row>
    <row r="11" spans="1:12" ht="21.75" customHeight="1">
      <c r="A11" s="37">
        <v>7</v>
      </c>
      <c r="B11" s="189"/>
      <c r="C11" s="191"/>
      <c r="D11" s="192"/>
      <c r="E11" s="191"/>
      <c r="F11" s="482"/>
      <c r="G11" s="62"/>
      <c r="H11" s="443"/>
      <c r="I11" s="566"/>
      <c r="J11" s="567"/>
      <c r="K11" s="580"/>
      <c r="L11" s="581"/>
    </row>
    <row r="12" spans="1:12" ht="21.75" customHeight="1">
      <c r="A12" s="37">
        <v>8</v>
      </c>
      <c r="B12" s="190"/>
      <c r="C12" s="184"/>
      <c r="D12" s="186"/>
      <c r="E12" s="187"/>
      <c r="F12" s="482"/>
      <c r="G12" s="62"/>
      <c r="H12" s="443"/>
      <c r="I12" s="566"/>
      <c r="J12" s="567"/>
      <c r="K12" s="580"/>
      <c r="L12" s="581"/>
    </row>
    <row r="13" spans="1:12" ht="21.75" customHeight="1">
      <c r="A13" s="37">
        <v>9</v>
      </c>
      <c r="B13" s="190"/>
      <c r="C13" s="184"/>
      <c r="D13" s="186"/>
      <c r="E13" s="187"/>
      <c r="F13" s="482"/>
      <c r="G13" s="62"/>
      <c r="H13" s="443"/>
      <c r="I13" s="566"/>
      <c r="J13" s="567"/>
      <c r="K13" s="580"/>
      <c r="L13" s="581"/>
    </row>
    <row r="14" spans="1:12" ht="21.75" customHeight="1">
      <c r="A14" s="37">
        <v>10</v>
      </c>
      <c r="B14" s="190"/>
      <c r="C14" s="184"/>
      <c r="D14" s="186"/>
      <c r="E14" s="187"/>
      <c r="F14" s="482"/>
      <c r="G14" s="62"/>
      <c r="H14" s="443"/>
      <c r="I14" s="566"/>
      <c r="J14" s="567"/>
      <c r="K14" s="580"/>
      <c r="L14" s="581"/>
    </row>
    <row r="15" spans="1:12" ht="21.75" customHeight="1">
      <c r="A15" s="37">
        <v>11</v>
      </c>
      <c r="B15" s="189"/>
      <c r="C15" s="191"/>
      <c r="D15" s="192"/>
      <c r="E15" s="191"/>
      <c r="F15" s="482"/>
      <c r="G15" s="62"/>
      <c r="H15" s="443"/>
      <c r="I15" s="566"/>
      <c r="J15" s="567"/>
      <c r="K15" s="580"/>
      <c r="L15" s="581"/>
    </row>
    <row r="16" spans="1:12" ht="21.75" customHeight="1">
      <c r="A16" s="37">
        <v>12</v>
      </c>
      <c r="B16" s="189"/>
      <c r="C16" s="191"/>
      <c r="D16" s="192"/>
      <c r="E16" s="191"/>
      <c r="F16" s="482"/>
      <c r="G16" s="62"/>
      <c r="H16" s="443"/>
      <c r="I16" s="566"/>
      <c r="J16" s="567"/>
      <c r="K16" s="580"/>
      <c r="L16" s="581"/>
    </row>
    <row r="17" spans="1:12" ht="21.75" customHeight="1">
      <c r="A17" s="37">
        <v>13</v>
      </c>
      <c r="B17" s="184"/>
      <c r="C17" s="184"/>
      <c r="D17" s="186"/>
      <c r="E17" s="187"/>
      <c r="F17" s="482"/>
      <c r="G17" s="62"/>
      <c r="H17" s="443"/>
      <c r="I17" s="566"/>
      <c r="J17" s="567"/>
      <c r="K17" s="580"/>
      <c r="L17" s="581"/>
    </row>
    <row r="18" spans="1:12" ht="21.75" customHeight="1">
      <c r="A18" s="37">
        <v>14</v>
      </c>
      <c r="B18" s="309" t="s">
        <v>466</v>
      </c>
      <c r="C18" s="185" t="s">
        <v>467</v>
      </c>
      <c r="D18" s="310" t="s">
        <v>341</v>
      </c>
      <c r="E18" s="311" t="s">
        <v>253</v>
      </c>
      <c r="F18" s="480" t="s">
        <v>626</v>
      </c>
      <c r="G18" s="443"/>
      <c r="H18" s="443"/>
      <c r="I18" s="566"/>
      <c r="J18" s="567"/>
      <c r="K18" s="580"/>
      <c r="L18" s="581"/>
    </row>
    <row r="19" spans="1:12" ht="21.75" customHeight="1">
      <c r="A19" s="37">
        <v>15</v>
      </c>
      <c r="B19" s="309" t="s">
        <v>266</v>
      </c>
      <c r="C19" s="185" t="s">
        <v>267</v>
      </c>
      <c r="D19" s="310" t="str">
        <f>'[8]1er crit.10m'!$K$4</f>
        <v>276</v>
      </c>
      <c r="E19" s="311" t="s">
        <v>529</v>
      </c>
      <c r="F19" s="480" t="s">
        <v>626</v>
      </c>
      <c r="G19" s="443"/>
      <c r="H19" s="443"/>
      <c r="I19" s="566"/>
      <c r="J19" s="567"/>
      <c r="K19" s="580"/>
      <c r="L19" s="581"/>
    </row>
    <row r="20" spans="1:12" ht="21.75" customHeight="1">
      <c r="A20" s="37">
        <v>16</v>
      </c>
      <c r="B20" s="185" t="s">
        <v>318</v>
      </c>
      <c r="C20" s="185" t="s">
        <v>433</v>
      </c>
      <c r="D20" s="310" t="str">
        <f>'[7]2 crit.10m'!$K$4</f>
        <v>275</v>
      </c>
      <c r="E20" s="311" t="s">
        <v>263</v>
      </c>
      <c r="F20" s="480" t="s">
        <v>626</v>
      </c>
      <c r="G20" s="443"/>
      <c r="H20" s="443"/>
      <c r="I20" s="566"/>
      <c r="J20" s="567"/>
      <c r="K20" s="580"/>
      <c r="L20" s="581"/>
    </row>
    <row r="21" spans="1:12" ht="21.75" customHeight="1">
      <c r="A21" s="37">
        <v>17</v>
      </c>
      <c r="B21" s="312" t="s">
        <v>315</v>
      </c>
      <c r="C21" s="220" t="s">
        <v>278</v>
      </c>
      <c r="D21" s="313" t="s">
        <v>313</v>
      </c>
      <c r="E21" s="314" t="s">
        <v>258</v>
      </c>
      <c r="F21" s="480" t="s">
        <v>626</v>
      </c>
      <c r="G21" s="443"/>
      <c r="H21" s="443"/>
      <c r="I21" s="566"/>
      <c r="J21" s="567"/>
      <c r="K21" s="580"/>
      <c r="L21" s="581"/>
    </row>
    <row r="22" spans="1:12" ht="21.75" customHeight="1">
      <c r="A22" s="37">
        <v>18</v>
      </c>
      <c r="B22" s="312" t="s">
        <v>315</v>
      </c>
      <c r="C22" s="220" t="s">
        <v>459</v>
      </c>
      <c r="D22" s="313" t="s">
        <v>313</v>
      </c>
      <c r="E22" s="314" t="s">
        <v>529</v>
      </c>
      <c r="F22" s="480" t="s">
        <v>626</v>
      </c>
      <c r="G22" s="443"/>
      <c r="H22" s="443"/>
      <c r="I22" s="566"/>
      <c r="J22" s="567"/>
      <c r="K22" s="580"/>
      <c r="L22" s="581"/>
    </row>
    <row r="23" spans="1:12" ht="21.75" customHeight="1">
      <c r="A23" s="37">
        <v>19</v>
      </c>
      <c r="B23" s="315" t="s">
        <v>291</v>
      </c>
      <c r="C23" s="193" t="s">
        <v>325</v>
      </c>
      <c r="D23" s="316" t="s">
        <v>326</v>
      </c>
      <c r="E23" s="193" t="s">
        <v>529</v>
      </c>
      <c r="F23" s="480" t="s">
        <v>626</v>
      </c>
      <c r="G23" s="443"/>
      <c r="H23" s="443"/>
      <c r="I23" s="566"/>
      <c r="J23" s="567"/>
      <c r="K23" s="580"/>
      <c r="L23" s="581"/>
    </row>
    <row r="24" spans="1:12" ht="21.75" customHeight="1">
      <c r="A24" s="37">
        <v>20</v>
      </c>
      <c r="B24" s="315" t="s">
        <v>601</v>
      </c>
      <c r="C24" s="193" t="s">
        <v>325</v>
      </c>
      <c r="D24" s="316" t="s">
        <v>326</v>
      </c>
      <c r="E24" s="193" t="s">
        <v>529</v>
      </c>
      <c r="F24" s="480" t="s">
        <v>626</v>
      </c>
      <c r="G24" s="443"/>
      <c r="H24" s="443"/>
      <c r="I24" s="566"/>
      <c r="J24" s="567"/>
      <c r="K24" s="582"/>
      <c r="L24" s="582"/>
    </row>
  </sheetData>
  <sheetProtection/>
  <mergeCells count="49">
    <mergeCell ref="I23:J23"/>
    <mergeCell ref="I24:J24"/>
    <mergeCell ref="I18:J18"/>
    <mergeCell ref="I19:J19"/>
    <mergeCell ref="I20:J20"/>
    <mergeCell ref="I21:J21"/>
    <mergeCell ref="I22:J22"/>
    <mergeCell ref="I13:J13"/>
    <mergeCell ref="I14:J14"/>
    <mergeCell ref="I15:J15"/>
    <mergeCell ref="I16:J16"/>
    <mergeCell ref="I17:J17"/>
    <mergeCell ref="I8:J8"/>
    <mergeCell ref="I9:J9"/>
    <mergeCell ref="I10:J10"/>
    <mergeCell ref="I11:J11"/>
    <mergeCell ref="I12:J12"/>
    <mergeCell ref="A3:B3"/>
    <mergeCell ref="A1:B2"/>
    <mergeCell ref="C1:L1"/>
    <mergeCell ref="I2:L2"/>
    <mergeCell ref="D3:E3"/>
    <mergeCell ref="I3:L3"/>
    <mergeCell ref="C2:D2"/>
    <mergeCell ref="I4:J4"/>
    <mergeCell ref="K4:L4"/>
    <mergeCell ref="K5:L5"/>
    <mergeCell ref="K6:L6"/>
    <mergeCell ref="K7:L7"/>
    <mergeCell ref="I5:J5"/>
    <mergeCell ref="I6:J6"/>
    <mergeCell ref="I7:J7"/>
    <mergeCell ref="K8:L8"/>
    <mergeCell ref="K9:L9"/>
    <mergeCell ref="K10:L10"/>
    <mergeCell ref="K11:L11"/>
    <mergeCell ref="K12:L12"/>
    <mergeCell ref="K13:L13"/>
    <mergeCell ref="K14:L14"/>
    <mergeCell ref="K15:L15"/>
    <mergeCell ref="K21:L21"/>
    <mergeCell ref="K22:L22"/>
    <mergeCell ref="K23:L23"/>
    <mergeCell ref="K24:L24"/>
    <mergeCell ref="K16:L16"/>
    <mergeCell ref="K17:L17"/>
    <mergeCell ref="K18:L18"/>
    <mergeCell ref="K19:L19"/>
    <mergeCell ref="K20:L20"/>
  </mergeCells>
  <dataValidations count="1">
    <dataValidation type="list" operator="equal" allowBlank="1" sqref="E5:E24">
      <formula1>"CG,Je,Da,Pro,Hon,Exc"</formula1>
    </dataValidation>
  </dataValidation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C2" sqref="C2:L2"/>
    </sheetView>
  </sheetViews>
  <sheetFormatPr defaultColWidth="11.421875" defaultRowHeight="15"/>
  <cols>
    <col min="1" max="1" width="4.28125" style="11" customWidth="1"/>
    <col min="2" max="3" width="18.57421875" style="1" customWidth="1"/>
    <col min="4" max="5" width="8.28125" style="1" customWidth="1"/>
    <col min="6" max="6" width="8.28125" style="63" customWidth="1"/>
    <col min="7" max="7" width="18.57421875" style="1" customWidth="1"/>
    <col min="8" max="8" width="15.7109375" style="1" customWidth="1"/>
    <col min="9" max="9" width="9.28125" style="1" customWidth="1"/>
    <col min="10" max="10" width="5.00390625" style="1" customWidth="1"/>
    <col min="11" max="12" width="14.28125" style="1" customWidth="1"/>
  </cols>
  <sheetData>
    <row r="1" spans="1:12" s="10" customFormat="1" ht="37.5" customHeight="1">
      <c r="A1" s="569"/>
      <c r="B1" s="570"/>
      <c r="C1" s="573" t="s">
        <v>14</v>
      </c>
      <c r="D1" s="574"/>
      <c r="E1" s="574"/>
      <c r="F1" s="574"/>
      <c r="G1" s="574"/>
      <c r="H1" s="574"/>
      <c r="I1" s="574"/>
      <c r="J1" s="574"/>
      <c r="K1" s="574"/>
      <c r="L1" s="575"/>
    </row>
    <row r="2" spans="1:12" ht="37.5" customHeight="1">
      <c r="A2" s="571"/>
      <c r="B2" s="572"/>
      <c r="C2" s="576" t="s">
        <v>290</v>
      </c>
      <c r="D2" s="576"/>
      <c r="E2" s="194">
        <v>2</v>
      </c>
      <c r="F2" s="195" t="s">
        <v>646</v>
      </c>
      <c r="G2" s="444" t="s">
        <v>120</v>
      </c>
      <c r="H2" s="444" t="s">
        <v>232</v>
      </c>
      <c r="I2" s="576" t="s">
        <v>639</v>
      </c>
      <c r="J2" s="576"/>
      <c r="K2" s="576"/>
      <c r="L2" s="576"/>
    </row>
    <row r="3" spans="1:12" ht="15.75">
      <c r="A3" s="568" t="s">
        <v>286</v>
      </c>
      <c r="B3" s="568"/>
      <c r="C3" s="162" t="s">
        <v>283</v>
      </c>
      <c r="D3" s="577" t="s">
        <v>27</v>
      </c>
      <c r="E3" s="578"/>
      <c r="F3" s="162">
        <f>SUM('TIREUR 10 M'!I2)</f>
        <v>7</v>
      </c>
      <c r="G3" s="162" t="s">
        <v>580</v>
      </c>
      <c r="H3" s="162">
        <f>SUM('SERIE 1'!H3)</f>
        <v>2021</v>
      </c>
      <c r="I3" s="577" t="s">
        <v>288</v>
      </c>
      <c r="J3" s="579"/>
      <c r="K3" s="579"/>
      <c r="L3" s="578"/>
    </row>
    <row r="4" spans="1:12" s="27" customFormat="1" ht="31.5">
      <c r="A4" s="25"/>
      <c r="B4" s="26" t="s">
        <v>0</v>
      </c>
      <c r="C4" s="26" t="s">
        <v>1</v>
      </c>
      <c r="D4" s="26" t="s">
        <v>2</v>
      </c>
      <c r="E4" s="26" t="s">
        <v>3</v>
      </c>
      <c r="F4" s="26" t="s">
        <v>289</v>
      </c>
      <c r="G4" s="26" t="s">
        <v>122</v>
      </c>
      <c r="H4" s="26" t="s">
        <v>121</v>
      </c>
      <c r="I4" s="562" t="s">
        <v>290</v>
      </c>
      <c r="J4" s="563"/>
      <c r="K4" s="564" t="s">
        <v>12</v>
      </c>
      <c r="L4" s="565"/>
    </row>
    <row r="5" spans="1:12" ht="22.5" customHeight="1">
      <c r="A5" s="18">
        <v>1</v>
      </c>
      <c r="B5" s="189"/>
      <c r="C5" s="191"/>
      <c r="D5" s="192"/>
      <c r="E5" s="191"/>
      <c r="F5" s="252"/>
      <c r="G5" s="443"/>
      <c r="H5" s="443"/>
      <c r="I5" s="566"/>
      <c r="J5" s="567"/>
      <c r="K5" s="580"/>
      <c r="L5" s="581"/>
    </row>
    <row r="6" spans="1:12" ht="22.5" customHeight="1">
      <c r="A6" s="18">
        <v>2</v>
      </c>
      <c r="B6" s="190"/>
      <c r="C6" s="184"/>
      <c r="D6" s="186"/>
      <c r="E6" s="187"/>
      <c r="F6" s="252"/>
      <c r="G6" s="443"/>
      <c r="H6" s="443"/>
      <c r="I6" s="566"/>
      <c r="J6" s="567"/>
      <c r="K6" s="580"/>
      <c r="L6" s="581"/>
    </row>
    <row r="7" spans="1:12" ht="22.5" customHeight="1">
      <c r="A7" s="18">
        <v>3</v>
      </c>
      <c r="B7" s="346"/>
      <c r="C7" s="291"/>
      <c r="D7" s="292"/>
      <c r="E7" s="293"/>
      <c r="F7" s="252"/>
      <c r="G7" s="443"/>
      <c r="H7" s="443"/>
      <c r="I7" s="566"/>
      <c r="J7" s="567"/>
      <c r="K7" s="580"/>
      <c r="L7" s="581"/>
    </row>
    <row r="8" spans="1:12" ht="22.5" customHeight="1">
      <c r="A8" s="18">
        <v>4</v>
      </c>
      <c r="B8" s="190"/>
      <c r="C8" s="184"/>
      <c r="D8" s="186"/>
      <c r="E8" s="187"/>
      <c r="F8" s="252"/>
      <c r="G8" s="443"/>
      <c r="H8" s="443"/>
      <c r="I8" s="566"/>
      <c r="J8" s="567"/>
      <c r="K8" s="580"/>
      <c r="L8" s="581"/>
    </row>
    <row r="9" spans="1:12" ht="22.5" customHeight="1">
      <c r="A9" s="18">
        <v>5</v>
      </c>
      <c r="B9" s="190"/>
      <c r="C9" s="184"/>
      <c r="D9" s="186"/>
      <c r="E9" s="187"/>
      <c r="F9" s="252"/>
      <c r="G9" s="443"/>
      <c r="H9" s="443"/>
      <c r="I9" s="566"/>
      <c r="J9" s="567"/>
      <c r="K9" s="580"/>
      <c r="L9" s="581"/>
    </row>
    <row r="10" spans="1:12" ht="22.5" customHeight="1">
      <c r="A10" s="18">
        <v>6</v>
      </c>
      <c r="B10" s="190"/>
      <c r="C10" s="184"/>
      <c r="D10" s="186"/>
      <c r="E10" s="187"/>
      <c r="F10" s="252"/>
      <c r="G10" s="443"/>
      <c r="H10" s="443"/>
      <c r="I10" s="566"/>
      <c r="J10" s="567"/>
      <c r="K10" s="580"/>
      <c r="L10" s="581"/>
    </row>
    <row r="11" spans="1:12" ht="22.5" customHeight="1">
      <c r="A11" s="18">
        <v>7</v>
      </c>
      <c r="B11" s="443"/>
      <c r="C11" s="443"/>
      <c r="D11" s="443"/>
      <c r="E11" s="443"/>
      <c r="F11" s="252"/>
      <c r="G11" s="443"/>
      <c r="H11" s="443"/>
      <c r="I11" s="566"/>
      <c r="J11" s="567"/>
      <c r="K11" s="580"/>
      <c r="L11" s="581"/>
    </row>
    <row r="12" spans="1:12" ht="22.5" customHeight="1">
      <c r="A12" s="18">
        <v>8</v>
      </c>
      <c r="B12" s="190"/>
      <c r="C12" s="184"/>
      <c r="D12" s="186"/>
      <c r="E12" s="251"/>
      <c r="F12" s="252"/>
      <c r="G12" s="443"/>
      <c r="H12" s="443"/>
      <c r="I12" s="566"/>
      <c r="J12" s="567"/>
      <c r="K12" s="580"/>
      <c r="L12" s="581"/>
    </row>
    <row r="13" spans="1:12" ht="22.5" customHeight="1">
      <c r="A13" s="18">
        <v>9</v>
      </c>
      <c r="B13" s="443"/>
      <c r="C13" s="443"/>
      <c r="D13" s="443"/>
      <c r="E13" s="443"/>
      <c r="F13" s="252"/>
      <c r="G13" s="443"/>
      <c r="H13" s="443"/>
      <c r="I13" s="566"/>
      <c r="J13" s="567"/>
      <c r="K13" s="580"/>
      <c r="L13" s="581"/>
    </row>
    <row r="14" spans="1:12" ht="22.5" customHeight="1">
      <c r="A14" s="18">
        <v>10</v>
      </c>
      <c r="B14" s="443"/>
      <c r="C14" s="443"/>
      <c r="D14" s="443"/>
      <c r="E14" s="443"/>
      <c r="F14" s="252"/>
      <c r="G14" s="443"/>
      <c r="H14" s="443"/>
      <c r="I14" s="566"/>
      <c r="J14" s="567"/>
      <c r="K14" s="580"/>
      <c r="L14" s="581"/>
    </row>
    <row r="15" spans="1:12" ht="22.5" customHeight="1">
      <c r="A15" s="18">
        <v>11</v>
      </c>
      <c r="B15" s="443"/>
      <c r="C15" s="443"/>
      <c r="D15" s="443"/>
      <c r="E15" s="443"/>
      <c r="F15" s="252"/>
      <c r="G15" s="443"/>
      <c r="H15" s="443"/>
      <c r="I15" s="566"/>
      <c r="J15" s="567"/>
      <c r="K15" s="580"/>
      <c r="L15" s="581"/>
    </row>
    <row r="16" spans="1:12" ht="22.5" customHeight="1">
      <c r="A16" s="18">
        <v>12</v>
      </c>
      <c r="B16" s="443"/>
      <c r="C16" s="443"/>
      <c r="D16" s="443"/>
      <c r="E16" s="443"/>
      <c r="F16" s="252"/>
      <c r="G16" s="443"/>
      <c r="H16" s="443"/>
      <c r="I16" s="566"/>
      <c r="J16" s="567"/>
      <c r="K16" s="580"/>
      <c r="L16" s="581"/>
    </row>
    <row r="17" spans="1:12" ht="22.5" customHeight="1">
      <c r="A17" s="18">
        <v>13</v>
      </c>
      <c r="B17" s="190"/>
      <c r="C17" s="184"/>
      <c r="D17" s="186"/>
      <c r="E17" s="251"/>
      <c r="F17" s="252"/>
      <c r="G17" s="443"/>
      <c r="H17" s="443"/>
      <c r="I17" s="566"/>
      <c r="J17" s="567"/>
      <c r="K17" s="580"/>
      <c r="L17" s="581"/>
    </row>
    <row r="18" spans="1:12" ht="22.5" customHeight="1">
      <c r="A18" s="18">
        <v>14</v>
      </c>
      <c r="B18" s="190"/>
      <c r="C18" s="184"/>
      <c r="D18" s="186"/>
      <c r="E18" s="187"/>
      <c r="F18" s="252"/>
      <c r="G18" s="443"/>
      <c r="H18" s="443"/>
      <c r="I18" s="566"/>
      <c r="J18" s="567"/>
      <c r="K18" s="580"/>
      <c r="L18" s="581"/>
    </row>
    <row r="19" spans="1:12" ht="22.5" customHeight="1">
      <c r="A19" s="18">
        <v>15</v>
      </c>
      <c r="B19" s="190"/>
      <c r="C19" s="184"/>
      <c r="D19" s="186"/>
      <c r="E19" s="187"/>
      <c r="F19" s="252"/>
      <c r="G19" s="443"/>
      <c r="H19" s="443"/>
      <c r="I19" s="566"/>
      <c r="J19" s="567"/>
      <c r="K19" s="580"/>
      <c r="L19" s="581"/>
    </row>
    <row r="20" spans="1:12" ht="22.5" customHeight="1">
      <c r="A20" s="18">
        <v>16</v>
      </c>
      <c r="B20" s="346"/>
      <c r="C20" s="291"/>
      <c r="D20" s="292"/>
      <c r="E20" s="293"/>
      <c r="F20" s="252"/>
      <c r="G20" s="443"/>
      <c r="H20" s="443"/>
      <c r="I20" s="566"/>
      <c r="J20" s="567"/>
      <c r="K20" s="580"/>
      <c r="L20" s="581"/>
    </row>
    <row r="21" spans="1:12" ht="22.5" customHeight="1">
      <c r="A21" s="18">
        <v>17</v>
      </c>
      <c r="B21" s="190"/>
      <c r="C21" s="184"/>
      <c r="D21" s="186"/>
      <c r="E21" s="251"/>
      <c r="F21" s="252"/>
      <c r="G21" s="443"/>
      <c r="H21" s="443"/>
      <c r="I21" s="566"/>
      <c r="J21" s="567"/>
      <c r="K21" s="580"/>
      <c r="L21" s="581"/>
    </row>
    <row r="22" spans="1:12" ht="22.5" customHeight="1">
      <c r="A22" s="18">
        <v>18</v>
      </c>
      <c r="B22" s="189"/>
      <c r="C22" s="191"/>
      <c r="D22" s="192"/>
      <c r="E22" s="191"/>
      <c r="F22" s="252"/>
      <c r="G22" s="443"/>
      <c r="H22" s="443"/>
      <c r="I22" s="566"/>
      <c r="J22" s="567"/>
      <c r="K22" s="580"/>
      <c r="L22" s="581"/>
    </row>
    <row r="23" spans="1:12" ht="22.5" customHeight="1">
      <c r="A23" s="18">
        <v>19</v>
      </c>
      <c r="B23" s="189"/>
      <c r="C23" s="191"/>
      <c r="D23" s="192"/>
      <c r="E23" s="191"/>
      <c r="F23" s="252"/>
      <c r="G23" s="443"/>
      <c r="H23" s="443"/>
      <c r="I23" s="566"/>
      <c r="J23" s="567"/>
      <c r="K23" s="580"/>
      <c r="L23" s="581"/>
    </row>
    <row r="24" spans="1:12" ht="22.5" customHeight="1">
      <c r="A24" s="18">
        <v>20</v>
      </c>
      <c r="B24" s="189"/>
      <c r="C24" s="191"/>
      <c r="D24" s="192"/>
      <c r="E24" s="191"/>
      <c r="F24" s="252"/>
      <c r="G24" s="443"/>
      <c r="H24" s="443"/>
      <c r="I24" s="566"/>
      <c r="J24" s="567"/>
      <c r="K24" s="582"/>
      <c r="L24" s="582"/>
    </row>
  </sheetData>
  <sheetProtection/>
  <mergeCells count="49">
    <mergeCell ref="I23:J23"/>
    <mergeCell ref="I24:J24"/>
    <mergeCell ref="K24:L24"/>
    <mergeCell ref="K22:L22"/>
    <mergeCell ref="K23:L23"/>
    <mergeCell ref="K20:L20"/>
    <mergeCell ref="K21:L21"/>
    <mergeCell ref="K18:L18"/>
    <mergeCell ref="K19:L19"/>
    <mergeCell ref="K16:L16"/>
    <mergeCell ref="K17:L17"/>
    <mergeCell ref="K14:L14"/>
    <mergeCell ref="K15:L15"/>
    <mergeCell ref="K12:L12"/>
    <mergeCell ref="K13:L13"/>
    <mergeCell ref="K10:L10"/>
    <mergeCell ref="K11:L11"/>
    <mergeCell ref="K8:L8"/>
    <mergeCell ref="K9:L9"/>
    <mergeCell ref="K6:L6"/>
    <mergeCell ref="K7:L7"/>
    <mergeCell ref="C1:L1"/>
    <mergeCell ref="I6:J6"/>
    <mergeCell ref="I7:J7"/>
    <mergeCell ref="A3:B3"/>
    <mergeCell ref="K4:L4"/>
    <mergeCell ref="K5:L5"/>
    <mergeCell ref="I2:L2"/>
    <mergeCell ref="A1:B2"/>
    <mergeCell ref="I4:J4"/>
    <mergeCell ref="D3:E3"/>
    <mergeCell ref="I3:L3"/>
    <mergeCell ref="C2:D2"/>
    <mergeCell ref="I5:J5"/>
    <mergeCell ref="I20:J20"/>
    <mergeCell ref="I21:J21"/>
    <mergeCell ref="I22:J22"/>
    <mergeCell ref="I8:J8"/>
    <mergeCell ref="I9:J9"/>
    <mergeCell ref="I15:J15"/>
    <mergeCell ref="I16:J16"/>
    <mergeCell ref="I17:J17"/>
    <mergeCell ref="I18:J18"/>
    <mergeCell ref="I19:J19"/>
    <mergeCell ref="I10:J10"/>
    <mergeCell ref="I11:J11"/>
    <mergeCell ref="I12:J12"/>
    <mergeCell ref="I13:J13"/>
    <mergeCell ref="I14:J14"/>
  </mergeCells>
  <dataValidations count="1">
    <dataValidation type="list" operator="equal" allowBlank="1" sqref="E12 E5:E10 E17:E24">
      <formula1>"CG,Je,Da,Pro,Hon,Exc"</formula1>
    </dataValidation>
  </dataValidation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 Edine</dc:creator>
  <cp:keywords/>
  <dc:description/>
  <cp:lastModifiedBy>Sandrine GALLIER</cp:lastModifiedBy>
  <cp:lastPrinted>2021-10-28T06:16:31Z</cp:lastPrinted>
  <dcterms:created xsi:type="dcterms:W3CDTF">2016-11-08T10:29:15Z</dcterms:created>
  <dcterms:modified xsi:type="dcterms:W3CDTF">2021-10-29T14:10:56Z</dcterms:modified>
  <cp:category/>
  <cp:version/>
  <cp:contentType/>
  <cp:contentStatus/>
</cp:coreProperties>
</file>